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20610" windowHeight="11580" activeTab="1"/>
  </bookViews>
  <sheets>
    <sheet name="不及格学生情况" sheetId="2" r:id="rId1"/>
    <sheet name="综合测评成绩排名" sheetId="4" r:id="rId2"/>
  </sheets>
  <externalReferences>
    <externalReference r:id="rId3"/>
  </externalReferences>
  <definedNames>
    <definedName name="_xlnm._FilterDatabase" localSheetId="1" hidden="1">综合测评成绩排名!$I$1:$I$39</definedName>
  </definedNames>
  <calcPr calcId="145621"/>
  <fileRecoveryPr autoRecover="0"/>
</workbook>
</file>

<file path=xl/calcChain.xml><?xml version="1.0" encoding="utf-8"?>
<calcChain xmlns="http://schemas.openxmlformats.org/spreadsheetml/2006/main">
  <c r="J4" i="4" l="1"/>
  <c r="J5" i="4"/>
  <c r="J6" i="4"/>
  <c r="J7" i="4"/>
  <c r="J9" i="4"/>
  <c r="J10" i="4"/>
  <c r="J11" i="4"/>
  <c r="J12" i="4"/>
  <c r="J13" i="4"/>
  <c r="J14" i="4"/>
  <c r="J44" i="4"/>
  <c r="J15" i="4"/>
  <c r="J16" i="4"/>
  <c r="J17" i="4"/>
  <c r="J18" i="4"/>
  <c r="J19" i="4"/>
  <c r="J20" i="4"/>
  <c r="J21" i="4"/>
  <c r="J22" i="4"/>
  <c r="J23" i="4"/>
  <c r="J24" i="4"/>
  <c r="J43" i="4"/>
  <c r="J41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3" i="4"/>
  <c r="D37" i="4"/>
  <c r="D38" i="4"/>
  <c r="D30" i="4"/>
  <c r="D34" i="4"/>
  <c r="D44" i="4"/>
  <c r="D4" i="4"/>
  <c r="D13" i="4"/>
  <c r="D12" i="4"/>
  <c r="D3" i="4"/>
  <c r="D6" i="4"/>
  <c r="D5" i="4"/>
  <c r="D18" i="4"/>
  <c r="D8" i="4"/>
  <c r="D17" i="4"/>
  <c r="D7" i="4"/>
  <c r="D43" i="4"/>
  <c r="D22" i="4"/>
  <c r="D9" i="4"/>
  <c r="D21" i="4"/>
  <c r="D11" i="4"/>
  <c r="D15" i="4"/>
  <c r="D23" i="4"/>
  <c r="D14" i="4"/>
  <c r="D20" i="4"/>
  <c r="D24" i="4"/>
  <c r="D16" i="4"/>
  <c r="D42" i="4"/>
  <c r="D32" i="4"/>
  <c r="D19" i="4"/>
  <c r="D28" i="4"/>
  <c r="D31" i="4"/>
  <c r="D41" i="4"/>
  <c r="D36" i="4"/>
  <c r="D25" i="4"/>
  <c r="D39" i="4"/>
  <c r="D26" i="4"/>
  <c r="D27" i="4"/>
  <c r="D29" i="4"/>
  <c r="D35" i="4"/>
  <c r="D10" i="4"/>
  <c r="D33" i="4" l="1"/>
</calcChain>
</file>

<file path=xl/sharedStrings.xml><?xml version="1.0" encoding="utf-8"?>
<sst xmlns="http://schemas.openxmlformats.org/spreadsheetml/2006/main" count="210" uniqueCount="62">
  <si>
    <t>课程性质</t>
    <phoneticPr fontId="1" type="noConversion"/>
  </si>
  <si>
    <t>课程学分</t>
    <phoneticPr fontId="1" type="noConversion"/>
  </si>
  <si>
    <r>
      <t>20</t>
    </r>
    <r>
      <rPr>
        <b/>
        <u/>
        <sz val="16"/>
        <color theme="1"/>
        <rFont val="宋体"/>
        <family val="3"/>
        <charset val="134"/>
        <scheme val="minor"/>
      </rPr>
      <t xml:space="preserve">      </t>
    </r>
    <r>
      <rPr>
        <b/>
        <sz val="16"/>
        <color theme="1"/>
        <rFont val="宋体"/>
        <family val="3"/>
        <charset val="134"/>
        <scheme val="minor"/>
      </rPr>
      <t>级</t>
    </r>
    <r>
      <rPr>
        <b/>
        <u/>
        <sz val="16"/>
        <color theme="1"/>
        <rFont val="宋体"/>
        <family val="3"/>
        <charset val="134"/>
        <scheme val="minor"/>
      </rPr>
      <t xml:space="preserve">      </t>
    </r>
    <r>
      <rPr>
        <b/>
        <sz val="16"/>
        <color theme="1"/>
        <rFont val="宋体"/>
        <family val="3"/>
        <charset val="134"/>
        <scheme val="minor"/>
      </rPr>
      <t>年度奖学金评定参评课程</t>
    </r>
    <phoneticPr fontId="1" type="noConversion"/>
  </si>
  <si>
    <t>姓名</t>
    <phoneticPr fontId="1" type="noConversion"/>
  </si>
  <si>
    <t>不及格科目</t>
    <phoneticPr fontId="1" type="noConversion"/>
  </si>
  <si>
    <t>姓名</t>
    <phoneticPr fontId="1" type="noConversion"/>
  </si>
  <si>
    <t>学号</t>
    <phoneticPr fontId="1" type="noConversion"/>
  </si>
  <si>
    <t>综合测评总分</t>
    <phoneticPr fontId="1" type="noConversion"/>
  </si>
  <si>
    <t>其它情况</t>
    <phoneticPr fontId="1" type="noConversion"/>
  </si>
  <si>
    <t>学号</t>
    <phoneticPr fontId="1" type="noConversion"/>
  </si>
  <si>
    <t>性质</t>
    <phoneticPr fontId="1" type="noConversion"/>
  </si>
  <si>
    <t>出外交换</t>
    <phoneticPr fontId="1" type="noConversion"/>
  </si>
  <si>
    <t>缓考学生、科目</t>
    <phoneticPr fontId="1" type="noConversion"/>
  </si>
  <si>
    <t>休学学生</t>
    <phoneticPr fontId="1" type="noConversion"/>
  </si>
  <si>
    <t>转专业学生</t>
    <phoneticPr fontId="1" type="noConversion"/>
  </si>
  <si>
    <t>转专业学生（对大一年级而言）</t>
    <phoneticPr fontId="1" type="noConversion"/>
  </si>
  <si>
    <t>备注</t>
    <phoneticPr fontId="1" type="noConversion"/>
  </si>
  <si>
    <t>备注：1、此表一般能由教务员导出，如有特殊情况，学生可手动加入。2、主要供班委了解哪些学生部不及格，不能参评奖学金。虽无参评资格，依然需要对学生进行成绩排名、德育加分，并与其它学生一起进行公示。 3、评定小组需留意交换生、转专业学生、休学学生、缓考学生的成绩情况与参评资格。4、为保护学生隐私，此表不宜公布。</t>
    <phoneticPr fontId="1" type="noConversion"/>
  </si>
  <si>
    <t>原始成绩排名</t>
    <phoneticPr fontId="1" type="noConversion"/>
  </si>
  <si>
    <t>综合测评排名</t>
    <phoneticPr fontId="1" type="noConversion"/>
  </si>
  <si>
    <t>原始成绩平均绩点</t>
    <phoneticPr fontId="1" type="noConversion"/>
  </si>
  <si>
    <t>德育加分</t>
    <phoneticPr fontId="1" type="noConversion"/>
  </si>
  <si>
    <t>公益时</t>
    <phoneticPr fontId="1" type="noConversion"/>
  </si>
  <si>
    <t>黛丹吉</t>
  </si>
  <si>
    <t>丹增琼珍</t>
  </si>
  <si>
    <t>格桑卓玛</t>
  </si>
  <si>
    <t>叶桂玲</t>
  </si>
  <si>
    <t>刘阳宗</t>
  </si>
  <si>
    <t>高级英语视听说（大学英语）</t>
  </si>
  <si>
    <t>公必</t>
    <phoneticPr fontId="1" type="noConversion"/>
  </si>
  <si>
    <t>古代汉语（上）</t>
  </si>
  <si>
    <t>专必</t>
    <phoneticPr fontId="1" type="noConversion"/>
  </si>
  <si>
    <t>古代汉语（下）</t>
  </si>
  <si>
    <t>中国古代文学史（一）</t>
  </si>
  <si>
    <t>马克思主义基本原理</t>
  </si>
  <si>
    <t>古文阅读与背诵</t>
  </si>
  <si>
    <t>中国古代文学史（二）</t>
  </si>
  <si>
    <t>音韵学基础</t>
  </si>
  <si>
    <t>从希腊到中国（核心通识）</t>
  </si>
  <si>
    <t>语言学概论</t>
  </si>
  <si>
    <t>清代学术史</t>
  </si>
  <si>
    <t>公选</t>
    <phoneticPr fontId="1" type="noConversion"/>
  </si>
  <si>
    <t>不合格</t>
    <phoneticPr fontId="7" type="noConversion"/>
  </si>
  <si>
    <r>
      <rPr>
        <b/>
        <u/>
        <sz val="14"/>
        <color theme="1"/>
        <rFont val="宋体"/>
        <family val="3"/>
        <charset val="134"/>
        <scheme val="minor"/>
      </rPr>
      <t>2015</t>
    </r>
    <r>
      <rPr>
        <b/>
        <sz val="14"/>
        <color theme="1"/>
        <rFont val="宋体"/>
        <family val="3"/>
        <charset val="134"/>
        <scheme val="minor"/>
      </rPr>
      <t>级学生</t>
    </r>
    <r>
      <rPr>
        <b/>
        <u/>
        <sz val="14"/>
        <color theme="1"/>
        <rFont val="宋体"/>
        <family val="3"/>
        <charset val="134"/>
        <scheme val="minor"/>
      </rPr>
      <t>2017-2018</t>
    </r>
    <r>
      <rPr>
        <b/>
        <sz val="14"/>
        <color theme="1"/>
        <rFont val="宋体"/>
        <family val="3"/>
        <charset val="134"/>
        <scheme val="minor"/>
      </rPr>
      <t>年度综合测评成绩排名一览表</t>
    </r>
    <phoneticPr fontId="1" type="noConversion"/>
  </si>
  <si>
    <t>合格</t>
    <phoneticPr fontId="7" type="noConversion"/>
  </si>
  <si>
    <t>体测</t>
    <phoneticPr fontId="7" type="noConversion"/>
  </si>
  <si>
    <t>不合格</t>
    <phoneticPr fontId="7" type="noConversion"/>
  </si>
  <si>
    <t>优秀学生奖学金等级</t>
    <phoneticPr fontId="1" type="noConversion"/>
  </si>
  <si>
    <t>一等奖</t>
    <phoneticPr fontId="7" type="noConversion"/>
  </si>
  <si>
    <t>二等奖</t>
    <phoneticPr fontId="7" type="noConversion"/>
  </si>
  <si>
    <t>三等奖</t>
    <phoneticPr fontId="7" type="noConversion"/>
  </si>
  <si>
    <t>三等奖</t>
    <phoneticPr fontId="7" type="noConversion"/>
  </si>
  <si>
    <t>合格</t>
    <phoneticPr fontId="7" type="noConversion"/>
  </si>
  <si>
    <t>公益时总数</t>
    <phoneticPr fontId="7" type="noConversion"/>
  </si>
  <si>
    <t>可以获得三等奖选择参评港澳台奖学金</t>
    <phoneticPr fontId="7" type="noConversion"/>
  </si>
  <si>
    <t>公益时、体测不及格</t>
    <phoneticPr fontId="7" type="noConversion"/>
  </si>
  <si>
    <t>交换生，不能用一个学期的成绩参评</t>
    <phoneticPr fontId="7" type="noConversion"/>
  </si>
  <si>
    <t>三等奖</t>
    <phoneticPr fontId="7" type="noConversion"/>
  </si>
  <si>
    <t>合格</t>
    <phoneticPr fontId="7" type="noConversion"/>
  </si>
  <si>
    <t>免测</t>
    <phoneticPr fontId="7" type="noConversion"/>
  </si>
  <si>
    <t>三等奖</t>
    <phoneticPr fontId="7" type="noConversion"/>
  </si>
  <si>
    <t>学校分配名额时，减去了港澳台学生，交换生。原公布分配名额方案没有减去港澳台学生，减去港澳台学生后，该年级学生基数由123变为113，一等奖、二等奖无变化，三等奖本应评选17人，因外国留学生名额有剩余，经咨询学校意见，按照不减去港澳台学生以及交换生的基数计算，仍然评选19人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</si>
</sst>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u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u/>
      <sz val="14"/>
      <color theme="1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4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5&#32423;&#32508;&#21512;&#27979;&#35780;&#32467;&#26524;&#12289;&#25490;&#21517;&#12289;&#20844;&#30410;&#26102;&#25968;&#32479;&#35745;/2017-2018&#23398;&#24180;&#20013;&#25991;&#31995;2015&#32423;&#23398;&#29983;&#20844;&#30410;&#26102;&#25968;&#27719;&#24635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B3">
            <v>15357009</v>
          </cell>
          <cell r="C3" t="str">
            <v>寒假招宣</v>
          </cell>
          <cell r="D3">
            <v>20</v>
          </cell>
          <cell r="E3">
            <v>85.5</v>
          </cell>
        </row>
        <row r="4">
          <cell r="C4" t="str">
            <v>捐衣服</v>
          </cell>
          <cell r="D4">
            <v>5.5</v>
          </cell>
        </row>
        <row r="5">
          <cell r="C5" t="str">
            <v>参加报社组织社区公益活动</v>
          </cell>
          <cell r="D5">
            <v>60</v>
          </cell>
        </row>
        <row r="6">
          <cell r="B6">
            <v>15357028</v>
          </cell>
          <cell r="C6" t="str">
            <v>2018年中文系毕业典礼志愿者</v>
          </cell>
          <cell r="D6">
            <v>8</v>
          </cell>
          <cell r="E6">
            <v>20</v>
          </cell>
        </row>
        <row r="7">
          <cell r="C7" t="str">
            <v>2018年中山大学本科招生开放日</v>
          </cell>
          <cell r="D7">
            <v>8</v>
          </cell>
        </row>
        <row r="8">
          <cell r="C8" t="str">
            <v>2018年“5.12”地震宣讲会志愿者</v>
          </cell>
          <cell r="D8">
            <v>2</v>
          </cell>
        </row>
        <row r="9">
          <cell r="C9" t="str">
            <v>2018年征兵宣传志愿者</v>
          </cell>
          <cell r="D9">
            <v>2</v>
          </cell>
        </row>
        <row r="10">
          <cell r="B10">
            <v>15357048</v>
          </cell>
          <cell r="C10" t="str">
            <v>清凉“衣”夏捐衣活动</v>
          </cell>
          <cell r="D10">
            <v>14</v>
          </cell>
          <cell r="E10">
            <v>21</v>
          </cell>
        </row>
        <row r="11">
          <cell r="C11" t="str">
            <v>中山大学中文系2018年毕业典礼志愿者</v>
          </cell>
          <cell r="D11">
            <v>7</v>
          </cell>
        </row>
        <row r="12">
          <cell r="B12">
            <v>15357050</v>
          </cell>
          <cell r="C12" t="str">
            <v>2018年寒假招生宣传活动（东莞队）</v>
          </cell>
          <cell r="D12">
            <v>20</v>
          </cell>
          <cell r="E12">
            <v>50</v>
          </cell>
        </row>
        <row r="13">
          <cell r="C13" t="str">
            <v>2018年中文系中文帮</v>
          </cell>
          <cell r="D13">
            <v>30</v>
          </cell>
        </row>
        <row r="14">
          <cell r="B14">
            <v>15357096</v>
          </cell>
          <cell r="C14" t="str">
            <v>2018年寒假招生宣传活动（云浮队）</v>
          </cell>
          <cell r="D14">
            <v>50</v>
          </cell>
          <cell r="E14">
            <v>50</v>
          </cell>
        </row>
        <row r="15">
          <cell r="B15">
            <v>15357097</v>
          </cell>
          <cell r="C15" t="str">
            <v>“古城走起”第三季志愿者</v>
          </cell>
          <cell r="D15">
            <v>8</v>
          </cell>
          <cell r="E15">
            <v>88</v>
          </cell>
        </row>
        <row r="16">
          <cell r="C16" t="str">
            <v>潮州青年志愿者</v>
          </cell>
          <cell r="D16">
            <v>80</v>
          </cell>
        </row>
        <row r="17">
          <cell r="B17">
            <v>15357109</v>
          </cell>
          <cell r="C17" t="str">
            <v>中文帮</v>
          </cell>
          <cell r="D17">
            <v>30</v>
          </cell>
          <cell r="E17">
            <v>84</v>
          </cell>
        </row>
        <row r="18">
          <cell r="C18" t="str">
            <v>2018年寒假招生宣传活动</v>
          </cell>
          <cell r="D18">
            <v>20</v>
          </cell>
        </row>
        <row r="19">
          <cell r="C19" t="str">
            <v>2017年诠爱计划</v>
          </cell>
          <cell r="D19">
            <v>25</v>
          </cell>
        </row>
        <row r="20">
          <cell r="C20" t="str">
            <v>2018年诠爱计划</v>
          </cell>
          <cell r="D20">
            <v>9</v>
          </cell>
        </row>
        <row r="21">
          <cell r="B21">
            <v>15357024</v>
          </cell>
          <cell r="C21" t="str">
            <v>清凉“衣”夏捐赠活动</v>
          </cell>
          <cell r="D21">
            <v>15</v>
          </cell>
          <cell r="E21">
            <v>25</v>
          </cell>
        </row>
        <row r="22">
          <cell r="C22" t="str">
            <v>中山大学招生宣传志愿者协会材料大赛</v>
          </cell>
          <cell r="D22">
            <v>10</v>
          </cell>
        </row>
        <row r="23">
          <cell r="B23">
            <v>15357039</v>
          </cell>
          <cell r="C23" t="str">
            <v>中文系2018年毕业典礼志愿者</v>
          </cell>
          <cell r="D23">
            <v>7</v>
          </cell>
          <cell r="E23">
            <v>22</v>
          </cell>
        </row>
        <row r="24">
          <cell r="C24" t="str">
            <v>清凉一夏捐赠者</v>
          </cell>
          <cell r="D24">
            <v>15</v>
          </cell>
        </row>
        <row r="25">
          <cell r="B25">
            <v>15357094</v>
          </cell>
          <cell r="C25" t="str">
            <v>毕业典礼志愿者</v>
          </cell>
          <cell r="D25">
            <v>8</v>
          </cell>
          <cell r="E25">
            <v>45</v>
          </cell>
        </row>
        <row r="26">
          <cell r="C26" t="str">
            <v>征兵宣讲活动公益时</v>
          </cell>
          <cell r="D26">
            <v>2</v>
          </cell>
        </row>
        <row r="27">
          <cell r="C27" t="str">
            <v>地震演习+宣讲会</v>
          </cell>
          <cell r="D27">
            <v>5</v>
          </cell>
        </row>
        <row r="28">
          <cell r="C28" t="str">
            <v>“出走世界”国际义工-柬埔寨暹粒市“wat chork primary school”</v>
          </cell>
          <cell r="D28">
            <v>30</v>
          </cell>
        </row>
        <row r="29">
          <cell r="B29">
            <v>15357098</v>
          </cell>
          <cell r="C29" t="str">
            <v>2018年毕业典礼志愿者</v>
          </cell>
          <cell r="D29">
            <v>8</v>
          </cell>
          <cell r="E29">
            <v>20</v>
          </cell>
        </row>
        <row r="30">
          <cell r="C30" t="str">
            <v>海珠区少年宫小海豚科普馆志愿活动</v>
          </cell>
          <cell r="D30">
            <v>12</v>
          </cell>
        </row>
        <row r="31">
          <cell r="B31">
            <v>15357102</v>
          </cell>
          <cell r="C31" t="str">
            <v>中文帮志愿者</v>
          </cell>
          <cell r="D31">
            <v>30</v>
          </cell>
          <cell r="E31">
            <v>33</v>
          </cell>
        </row>
        <row r="32">
          <cell r="C32" t="str">
            <v>第一期书信计划活动证明</v>
          </cell>
          <cell r="D32">
            <v>3</v>
          </cell>
        </row>
        <row r="33">
          <cell r="B33">
            <v>15357105</v>
          </cell>
          <cell r="C33" t="str">
            <v>中文系本科招生宣传特色项目</v>
          </cell>
          <cell r="D33">
            <v>20</v>
          </cell>
          <cell r="E33">
            <v>50</v>
          </cell>
        </row>
        <row r="34">
          <cell r="C34" t="str">
            <v>中文帮</v>
          </cell>
          <cell r="D34">
            <v>30</v>
          </cell>
        </row>
        <row r="35">
          <cell r="B35">
            <v>15357106</v>
          </cell>
          <cell r="C35" t="str">
            <v>北山居民委员会社区志愿服务</v>
          </cell>
          <cell r="D35">
            <v>40</v>
          </cell>
          <cell r="E35">
            <v>40</v>
          </cell>
        </row>
        <row r="36">
          <cell r="B36">
            <v>15357115</v>
          </cell>
          <cell r="C36" t="str">
            <v>“中文帮”成员</v>
          </cell>
          <cell r="D36">
            <v>30</v>
          </cell>
          <cell r="E36">
            <v>34</v>
          </cell>
        </row>
        <row r="37">
          <cell r="C37" t="str">
            <v>清凉“衣”夏捐衣活动</v>
          </cell>
          <cell r="D37">
            <v>4</v>
          </cell>
        </row>
        <row r="38">
          <cell r="B38">
            <v>15357120</v>
          </cell>
          <cell r="C38" t="str">
            <v>清凉“衣”夏捐衣活动</v>
          </cell>
          <cell r="D38">
            <v>8</v>
          </cell>
          <cell r="E38">
            <v>28</v>
          </cell>
        </row>
        <row r="39">
          <cell r="C39" t="str">
            <v>“书舟”捐书活动</v>
          </cell>
          <cell r="D39">
            <v>10</v>
          </cell>
        </row>
        <row r="40">
          <cell r="C40" t="str">
            <v>“走进高中”活动</v>
          </cell>
          <cell r="D40">
            <v>12</v>
          </cell>
        </row>
        <row r="41">
          <cell r="C41" t="str">
            <v>中文系2018年毕业典礼志愿者</v>
          </cell>
          <cell r="D41">
            <v>8</v>
          </cell>
        </row>
        <row r="42">
          <cell r="B42">
            <v>15357123</v>
          </cell>
          <cell r="C42" t="str">
            <v>中山大学寒假招生志愿者宣传（合格队员）</v>
          </cell>
          <cell r="D42">
            <v>20</v>
          </cell>
          <cell r="E42">
            <v>43</v>
          </cell>
        </row>
        <row r="43">
          <cell r="C43" t="str">
            <v>中山大学南校第123届广交会志愿服务</v>
          </cell>
          <cell r="D43">
            <v>7</v>
          </cell>
        </row>
        <row r="44">
          <cell r="C44" t="str">
            <v>“书舟”捐书活动</v>
          </cell>
          <cell r="D44">
            <v>10</v>
          </cell>
        </row>
        <row r="45">
          <cell r="C45" t="str">
            <v>中文系2018年毕业典礼志愿者</v>
          </cell>
          <cell r="D45">
            <v>6</v>
          </cell>
        </row>
        <row r="46">
          <cell r="B46">
            <v>15357124</v>
          </cell>
          <cell r="C46" t="str">
            <v>第三届古城走起活动志愿者</v>
          </cell>
          <cell r="D46">
            <v>8</v>
          </cell>
          <cell r="E46">
            <v>144</v>
          </cell>
        </row>
        <row r="47">
          <cell r="C47" t="str">
            <v>上巳节游园会志愿者及表演</v>
          </cell>
          <cell r="D47">
            <v>18</v>
          </cell>
        </row>
        <row r="48">
          <cell r="C48" t="str">
            <v>澄心琴社定向越野志愿者</v>
          </cell>
          <cell r="D48">
            <v>10</v>
          </cell>
        </row>
        <row r="49">
          <cell r="C49" t="str">
            <v>百团大战工作者</v>
          </cell>
          <cell r="D49">
            <v>25</v>
          </cell>
        </row>
        <row r="50">
          <cell r="C50" t="str">
            <v>太古遗音省立图书馆、华师图书馆表演及值班</v>
          </cell>
          <cell r="D50">
            <v>20</v>
          </cell>
        </row>
        <row r="51">
          <cell r="C51" t="str">
            <v>太古遗音---走近古琴公益讲座筹办及演出</v>
          </cell>
          <cell r="D51">
            <v>50</v>
          </cell>
        </row>
        <row r="52">
          <cell r="C52" t="str">
            <v>中文系消防、地震演练</v>
          </cell>
          <cell r="D52">
            <v>5</v>
          </cell>
        </row>
        <row r="53">
          <cell r="C53" t="str">
            <v>中文系毕业典礼礼仪</v>
          </cell>
          <cell r="D53">
            <v>8</v>
          </cell>
        </row>
        <row r="54">
          <cell r="B54">
            <v>15357073</v>
          </cell>
          <cell r="C54" t="str">
            <v>老年人智能手机培训</v>
          </cell>
          <cell r="D54">
            <v>46</v>
          </cell>
          <cell r="E54">
            <v>50</v>
          </cell>
        </row>
        <row r="55">
          <cell r="C55" t="str">
            <v>清凉“衣”夏捐衣活动</v>
          </cell>
          <cell r="D55">
            <v>4</v>
          </cell>
        </row>
        <row r="56">
          <cell r="B56">
            <v>15357114</v>
          </cell>
          <cell r="C56" t="str">
            <v>五点课堂</v>
          </cell>
          <cell r="D56">
            <v>35</v>
          </cell>
          <cell r="E56">
            <v>82</v>
          </cell>
        </row>
        <row r="57">
          <cell r="C57" t="str">
            <v>诠爱计划（大三上学期）</v>
          </cell>
          <cell r="D57">
            <v>30</v>
          </cell>
        </row>
        <row r="58">
          <cell r="C58" t="str">
            <v>诠爱计划（大三下学期）</v>
          </cell>
          <cell r="D58">
            <v>10</v>
          </cell>
        </row>
        <row r="59">
          <cell r="C59" t="str">
            <v>清凉“衣”夏捐衣活动</v>
          </cell>
          <cell r="D59">
            <v>7</v>
          </cell>
        </row>
        <row r="60">
          <cell r="B60">
            <v>15357002</v>
          </cell>
          <cell r="C60" t="str">
            <v>无偿献血</v>
          </cell>
          <cell r="D60">
            <v>50</v>
          </cell>
          <cell r="E60">
            <v>50</v>
          </cell>
        </row>
        <row r="61">
          <cell r="B61">
            <v>15357012</v>
          </cell>
          <cell r="C61" t="str">
            <v>清凉“衣”夏捐衣活动公益时登记表</v>
          </cell>
          <cell r="D61">
            <v>9.5</v>
          </cell>
          <cell r="E61">
            <v>29.5</v>
          </cell>
        </row>
        <row r="62">
          <cell r="C62" t="str">
            <v>暑假返乡志愿活动</v>
          </cell>
          <cell r="D62">
            <v>20</v>
          </cell>
        </row>
        <row r="63">
          <cell r="B63">
            <v>15357013</v>
          </cell>
          <cell r="C63" t="str">
            <v>无偿献血</v>
          </cell>
          <cell r="D63">
            <v>50</v>
          </cell>
          <cell r="E63">
            <v>50</v>
          </cell>
        </row>
        <row r="64">
          <cell r="B64">
            <v>15357043</v>
          </cell>
          <cell r="C64" t="str">
            <v>中文帮</v>
          </cell>
          <cell r="D64">
            <v>30</v>
          </cell>
          <cell r="E64">
            <v>45</v>
          </cell>
        </row>
        <row r="65">
          <cell r="C65" t="str">
            <v>“清凉一夏”捐衣活动</v>
          </cell>
          <cell r="D65">
            <v>15</v>
          </cell>
        </row>
        <row r="66">
          <cell r="B66">
            <v>15357089</v>
          </cell>
          <cell r="C66" t="str">
            <v>2018寒假招生宣传活动 合格志愿者</v>
          </cell>
          <cell r="D66">
            <v>20</v>
          </cell>
          <cell r="E66">
            <v>61</v>
          </cell>
        </row>
        <row r="67">
          <cell r="C67" t="str">
            <v>清凉衣夏活动</v>
          </cell>
          <cell r="D67">
            <v>15</v>
          </cell>
        </row>
        <row r="68">
          <cell r="C68" t="str">
            <v>寻找身边的励志故事</v>
          </cell>
          <cell r="D68">
            <v>12</v>
          </cell>
        </row>
        <row r="69">
          <cell r="C69" t="str">
            <v>红色素拓演练 志愿者</v>
          </cell>
          <cell r="D69">
            <v>7</v>
          </cell>
        </row>
        <row r="70">
          <cell r="C70" t="str">
            <v>“5.12”纪念汶川地震十周年地震应急疏散演练（系内证明）</v>
          </cell>
          <cell r="D70">
            <v>5</v>
          </cell>
        </row>
        <row r="71">
          <cell r="C71" t="str">
            <v>海珠区征兵工作宣传动员会（系内证明）</v>
          </cell>
          <cell r="D71">
            <v>2</v>
          </cell>
        </row>
        <row r="72">
          <cell r="B72">
            <v>15357038</v>
          </cell>
          <cell r="C72" t="str">
            <v>服务一条街</v>
          </cell>
          <cell r="D72">
            <v>8</v>
          </cell>
          <cell r="E72">
            <v>28</v>
          </cell>
        </row>
        <row r="73">
          <cell r="C73" t="str">
            <v>“书香氤氲，传递温暖”图书义捐</v>
          </cell>
          <cell r="D73">
            <v>20</v>
          </cell>
        </row>
        <row r="74">
          <cell r="B74">
            <v>15357063</v>
          </cell>
          <cell r="C74" t="str">
            <v>国际翻译学院“书香氤氲，传递温暖”图书捐赠</v>
          </cell>
          <cell r="D74">
            <v>20</v>
          </cell>
          <cell r="E74">
            <v>35</v>
          </cell>
        </row>
        <row r="75">
          <cell r="C75" t="str">
            <v>中文系“清凉一夏”捐衣活动</v>
          </cell>
          <cell r="D75">
            <v>15</v>
          </cell>
        </row>
        <row r="76">
          <cell r="B76">
            <v>15357019</v>
          </cell>
          <cell r="C76" t="str">
            <v>清凉“衣”夏捐衣活动</v>
          </cell>
          <cell r="D76">
            <v>15</v>
          </cell>
          <cell r="E76">
            <v>71</v>
          </cell>
        </row>
        <row r="77">
          <cell r="C77" t="str">
            <v>新疆乌鲁木齐市头屯河区火车西站街道办事处北五路社区“访惠聚”走访活动</v>
          </cell>
          <cell r="D77">
            <v>56</v>
          </cell>
        </row>
        <row r="78">
          <cell r="B78">
            <v>15357077</v>
          </cell>
          <cell r="C78" t="str">
            <v>“伴星同行”关爱自闭症儿童公益项目</v>
          </cell>
          <cell r="D78">
            <v>50</v>
          </cell>
          <cell r="E78">
            <v>50</v>
          </cell>
        </row>
        <row r="79">
          <cell r="B79">
            <v>15357072</v>
          </cell>
          <cell r="C79" t="str">
            <v>中山市东区新鳌岭社区“紫马志愿服务”公益活动</v>
          </cell>
          <cell r="D79">
            <v>24</v>
          </cell>
          <cell r="E79">
            <v>24</v>
          </cell>
        </row>
        <row r="80">
          <cell r="B80">
            <v>15357076</v>
          </cell>
          <cell r="C80" t="str">
            <v>清凉“衣”夏捐衣活动</v>
          </cell>
          <cell r="D80">
            <v>15</v>
          </cell>
          <cell r="E80">
            <v>23</v>
          </cell>
        </row>
        <row r="81">
          <cell r="C81" t="str">
            <v>中山大学广州南校园红十字会西关小屋活动</v>
          </cell>
          <cell r="D81">
            <v>8</v>
          </cell>
        </row>
        <row r="82">
          <cell r="B82">
            <v>15357092</v>
          </cell>
          <cell r="C82" t="str">
            <v>广州2017“财富”全球论坛安全保障团队志愿者</v>
          </cell>
          <cell r="D82">
            <v>200.5</v>
          </cell>
          <cell r="E82">
            <v>238.5</v>
          </cell>
        </row>
        <row r="83">
          <cell r="C83" t="str">
            <v>“中文帮”成员</v>
          </cell>
          <cell r="D83">
            <v>30</v>
          </cell>
        </row>
        <row r="84">
          <cell r="C84" t="str">
            <v>校团委志愿服务文化节</v>
          </cell>
          <cell r="D84">
            <v>8</v>
          </cell>
        </row>
        <row r="85">
          <cell r="B85">
            <v>15357090</v>
          </cell>
          <cell r="C85" t="str">
            <v>寒假招生一般志愿者</v>
          </cell>
          <cell r="D85">
            <v>20</v>
          </cell>
          <cell r="E85">
            <v>32.5</v>
          </cell>
        </row>
        <row r="86">
          <cell r="C86" t="str">
            <v>中山大学中文系2018年毕业典礼志愿者</v>
          </cell>
          <cell r="D86">
            <v>8</v>
          </cell>
        </row>
        <row r="87">
          <cell r="C87" t="str">
            <v>清凉“衣”夏捐衣活动公益时登记表</v>
          </cell>
          <cell r="D87">
            <v>4.5</v>
          </cell>
        </row>
        <row r="88">
          <cell r="B88">
            <v>15357116</v>
          </cell>
          <cell r="C88" t="str">
            <v>中文帮</v>
          </cell>
          <cell r="D88">
            <v>30</v>
          </cell>
          <cell r="E88">
            <v>47</v>
          </cell>
        </row>
        <row r="89">
          <cell r="C89" t="str">
            <v>青协门禁执勤志愿者</v>
          </cell>
          <cell r="D89">
            <v>13.5</v>
          </cell>
        </row>
        <row r="90">
          <cell r="C90" t="str">
            <v>清凉“衣”夏捐衣活动</v>
          </cell>
          <cell r="D90">
            <v>3.5</v>
          </cell>
        </row>
        <row r="91">
          <cell r="B91">
            <v>15357041</v>
          </cell>
          <cell r="C91" t="str">
            <v>毕业典礼志愿者</v>
          </cell>
          <cell r="D91">
            <v>7</v>
          </cell>
          <cell r="E91">
            <v>7</v>
          </cell>
        </row>
        <row r="92">
          <cell r="B92">
            <v>15357066</v>
          </cell>
          <cell r="C92" t="str">
            <v>“声·援——为盲童录制有声书”公益活动</v>
          </cell>
          <cell r="D92">
            <v>59</v>
          </cell>
          <cell r="E92">
            <v>59</v>
          </cell>
        </row>
        <row r="93">
          <cell r="B93">
            <v>15357014</v>
          </cell>
          <cell r="C93" t="str">
            <v>整理青海广播电视台安多藏语综合频道影像资料库</v>
          </cell>
          <cell r="D93">
            <v>70</v>
          </cell>
          <cell r="E93">
            <v>85.5</v>
          </cell>
        </row>
        <row r="94">
          <cell r="C94" t="str">
            <v>中山大学毕业典礼暨学位授予仪式礼仪工作</v>
          </cell>
          <cell r="D94">
            <v>4</v>
          </cell>
        </row>
        <row r="95">
          <cell r="C95" t="str">
            <v>清凉“衣”夏捐衣活动</v>
          </cell>
          <cell r="D95">
            <v>11.5</v>
          </cell>
        </row>
        <row r="96">
          <cell r="B96">
            <v>153757017</v>
          </cell>
          <cell r="C96" t="str">
            <v>清凉“衣”夏捐衣活动</v>
          </cell>
          <cell r="D96">
            <v>14.5</v>
          </cell>
          <cell r="E96">
            <v>92.5</v>
          </cell>
        </row>
        <row r="97">
          <cell r="C97" t="str">
            <v>“泳往直前·游泳buddy”活动</v>
          </cell>
          <cell r="D97">
            <v>30</v>
          </cell>
        </row>
        <row r="98">
          <cell r="C98" t="str">
            <v>“下乡支医”活动</v>
          </cell>
          <cell r="D98">
            <v>48</v>
          </cell>
        </row>
        <row r="99">
          <cell r="B99">
            <v>15357030</v>
          </cell>
          <cell r="C99" t="str">
            <v>中文系团委“中国文脉”定向越野志愿者</v>
          </cell>
          <cell r="D99">
            <v>5</v>
          </cell>
          <cell r="E99">
            <v>23</v>
          </cell>
        </row>
        <row r="100">
          <cell r="C100" t="str">
            <v>中文系团委清凉衣“夏”捐衣活动</v>
          </cell>
          <cell r="D100">
            <v>6</v>
          </cell>
        </row>
        <row r="101">
          <cell r="C101" t="str">
            <v>2018年中山大学本科招生开放日志愿者</v>
          </cell>
          <cell r="D101">
            <v>8</v>
          </cell>
        </row>
        <row r="102">
          <cell r="C102" t="str">
            <v>“粤港澳大湾区发展与创新”青年交流会</v>
          </cell>
          <cell r="D102">
            <v>4</v>
          </cell>
        </row>
        <row r="103">
          <cell r="B103">
            <v>15357070</v>
          </cell>
          <cell r="C103" t="str">
            <v>2018年1月25日—2月10日参加四川省凉山彝族乡村贫困儿童调查公益活动</v>
          </cell>
          <cell r="D103">
            <v>136</v>
          </cell>
          <cell r="E103">
            <v>136</v>
          </cell>
        </row>
        <row r="104">
          <cell r="B104">
            <v>15357031</v>
          </cell>
          <cell r="C104" t="str">
            <v>写春联送春联活动志愿服务</v>
          </cell>
          <cell r="D104">
            <v>3</v>
          </cell>
          <cell r="E104">
            <v>87.5</v>
          </cell>
        </row>
        <row r="105">
          <cell r="C105" t="str">
            <v>“钱东好”乒乓球赛志愿服务</v>
          </cell>
          <cell r="D105">
            <v>16</v>
          </cell>
        </row>
        <row r="106">
          <cell r="C106" t="str">
            <v>“紫云春晚”志愿服务</v>
          </cell>
          <cell r="D106">
            <v>12.5</v>
          </cell>
        </row>
        <row r="107">
          <cell r="C107" t="str">
            <v>清凉一夏工作人员</v>
          </cell>
          <cell r="D107">
            <v>10</v>
          </cell>
        </row>
        <row r="108">
          <cell r="C108" t="str">
            <v>清凉一夏旧衣捐赠活动</v>
          </cell>
          <cell r="D108">
            <v>15</v>
          </cell>
        </row>
        <row r="109">
          <cell r="C109" t="str">
            <v>公益文化节</v>
          </cell>
          <cell r="D109">
            <v>8</v>
          </cell>
        </row>
        <row r="110">
          <cell r="C110" t="str">
            <v>中山大学寒假招生宣传活动</v>
          </cell>
          <cell r="D110">
            <v>20</v>
          </cell>
        </row>
        <row r="111">
          <cell r="C111" t="str">
            <v>我的远方，一路“邮”你</v>
          </cell>
          <cell r="D111">
            <v>3</v>
          </cell>
        </row>
        <row r="112">
          <cell r="B112">
            <v>15357052</v>
          </cell>
          <cell r="C112" t="str">
            <v>“2018年中山大学本科招生开放日”志愿者</v>
          </cell>
          <cell r="D112">
            <v>8</v>
          </cell>
          <cell r="E112">
            <v>14</v>
          </cell>
        </row>
        <row r="113">
          <cell r="C113" t="str">
            <v>中山大学中文系2018年毕业典礼志愿者</v>
          </cell>
          <cell r="D113">
            <v>6</v>
          </cell>
        </row>
        <row r="114">
          <cell r="B114">
            <v>15357033</v>
          </cell>
          <cell r="C114" t="str">
            <v>中山大学中国语言文学系“遂行”公益团队义教活动</v>
          </cell>
          <cell r="D114">
            <v>36</v>
          </cell>
          <cell r="E114">
            <v>115.5</v>
          </cell>
        </row>
        <row r="115">
          <cell r="C115" t="str">
            <v>清凉衣夏捐衣活动</v>
          </cell>
          <cell r="D115">
            <v>9.5</v>
          </cell>
        </row>
        <row r="116">
          <cell r="C116" t="str">
            <v>澄心琴社定向越野活动</v>
          </cell>
          <cell r="D116">
            <v>10</v>
          </cell>
        </row>
        <row r="117">
          <cell r="C117" t="str">
            <v xml:space="preserve">潮州市湘桥区人民法院公益法制知识宣传活动、“结对帮扶 精准扶贫”活动、戒毒宣传活动、除“四害”公益活动
</v>
          </cell>
          <cell r="D117">
            <v>60</v>
          </cell>
        </row>
        <row r="118">
          <cell r="B118">
            <v>15357010</v>
          </cell>
          <cell r="C118" t="str">
            <v>中文帮</v>
          </cell>
          <cell r="D118">
            <v>30</v>
          </cell>
          <cell r="E118">
            <v>50</v>
          </cell>
        </row>
        <row r="119">
          <cell r="C119" t="str">
            <v>寒假招生宣传</v>
          </cell>
          <cell r="D119">
            <v>20</v>
          </cell>
        </row>
        <row r="120">
          <cell r="B120">
            <v>15357107</v>
          </cell>
          <cell r="C120" t="str">
            <v>“书香氤氲，传递温暖”图书义捐活动</v>
          </cell>
          <cell r="D120">
            <v>20</v>
          </cell>
          <cell r="E120">
            <v>46</v>
          </cell>
        </row>
        <row r="121">
          <cell r="C121" t="str">
            <v>“清凉衣夏”捐衣活动</v>
          </cell>
          <cell r="D121">
            <v>12</v>
          </cell>
        </row>
        <row r="122">
          <cell r="C122" t="str">
            <v>广州农讲所纪念馆志愿讲解服务</v>
          </cell>
          <cell r="D122">
            <v>14</v>
          </cell>
        </row>
        <row r="123">
          <cell r="B123">
            <v>15357032</v>
          </cell>
          <cell r="C123" t="str">
            <v>“你是我的眼”2018首届广州国际导盲犬节暨出行无障碍系列活动启动仪式演出人员</v>
          </cell>
          <cell r="D123">
            <v>50</v>
          </cell>
          <cell r="E123">
            <v>152</v>
          </cell>
        </row>
        <row r="124">
          <cell r="C124" t="str">
            <v>中山大学国际翻译学院“泳往直前·游泳buddy”配对活动教学者</v>
          </cell>
          <cell r="D124">
            <v>45</v>
          </cell>
        </row>
        <row r="125">
          <cell r="C125" t="str">
            <v>“中文帮”成员 （院系电子证明）</v>
          </cell>
          <cell r="D125">
            <v>30</v>
          </cell>
        </row>
        <row r="126">
          <cell r="C126" t="str">
            <v>校友朗诵会（院系电子证明）</v>
          </cell>
          <cell r="D126">
            <v>3</v>
          </cell>
        </row>
        <row r="127">
          <cell r="C127" t="str">
            <v>中山大学清远三下乡</v>
          </cell>
          <cell r="D127">
            <v>24</v>
          </cell>
        </row>
        <row r="128">
          <cell r="B128">
            <v>15357057</v>
          </cell>
          <cell r="C128" t="str">
            <v>中文帮活动</v>
          </cell>
          <cell r="D128">
            <v>30</v>
          </cell>
          <cell r="E128">
            <v>52</v>
          </cell>
        </row>
        <row r="129">
          <cell r="C129" t="str">
            <v>2018年中山大学本科招生开放日志愿者</v>
          </cell>
          <cell r="D129">
            <v>8</v>
          </cell>
        </row>
        <row r="130">
          <cell r="C130" t="str">
            <v>中文系团委清凉衣“夏”捐衣活动+志愿者</v>
          </cell>
          <cell r="D130">
            <v>12</v>
          </cell>
        </row>
        <row r="131">
          <cell r="C131" t="str">
            <v>地震演习宣讲会</v>
          </cell>
          <cell r="D131">
            <v>2</v>
          </cell>
        </row>
        <row r="132">
          <cell r="B132">
            <v>15357061</v>
          </cell>
          <cell r="C132" t="str">
            <v>“书香氤氲，传递温暖”图书义捐活动</v>
          </cell>
          <cell r="D132">
            <v>13</v>
          </cell>
          <cell r="E132">
            <v>26</v>
          </cell>
        </row>
        <row r="133">
          <cell r="C133" t="str">
            <v>校庆草地音乐会志愿者</v>
          </cell>
          <cell r="D133">
            <v>10</v>
          </cell>
        </row>
        <row r="134">
          <cell r="C134" t="str">
            <v>参与五四地震宣讲会</v>
          </cell>
          <cell r="D134">
            <v>3</v>
          </cell>
        </row>
        <row r="135">
          <cell r="B135">
            <v>15357082</v>
          </cell>
          <cell r="C135" t="str">
            <v>在鄂州市中心医院新建大楼大厅做导医和与病患沟通的志愿活动</v>
          </cell>
          <cell r="D135">
            <v>60</v>
          </cell>
          <cell r="E135">
            <v>60</v>
          </cell>
        </row>
        <row r="136">
          <cell r="B136">
            <v>15357056</v>
          </cell>
          <cell r="C136" t="str">
            <v>中文帮成员</v>
          </cell>
          <cell r="D136">
            <v>30</v>
          </cell>
          <cell r="E136">
            <v>30</v>
          </cell>
        </row>
        <row r="137">
          <cell r="B137">
            <v>15357034</v>
          </cell>
          <cell r="C137" t="str">
            <v>清凉“衣”夏</v>
          </cell>
          <cell r="D137">
            <v>15</v>
          </cell>
          <cell r="E137">
            <v>57</v>
          </cell>
        </row>
        <row r="138">
          <cell r="C138" t="str">
            <v>“灯塔”基立道小学义教</v>
          </cell>
          <cell r="D138">
            <v>36</v>
          </cell>
        </row>
        <row r="139">
          <cell r="C139" t="str">
            <v>2018毕业典礼志愿者</v>
          </cell>
          <cell r="D139">
            <v>6</v>
          </cell>
        </row>
        <row r="140">
          <cell r="B140">
            <v>15357040</v>
          </cell>
          <cell r="C140" t="str">
            <v>寒假招生宣传</v>
          </cell>
          <cell r="D140">
            <v>20</v>
          </cell>
          <cell r="E140">
            <v>52</v>
          </cell>
        </row>
        <row r="141">
          <cell r="C141" t="str">
            <v>志愿活动义捐</v>
          </cell>
          <cell r="D141">
            <v>16</v>
          </cell>
        </row>
        <row r="142">
          <cell r="C142" t="str">
            <v>救护员考证活动</v>
          </cell>
          <cell r="D142">
            <v>16</v>
          </cell>
        </row>
        <row r="143">
          <cell r="B143">
            <v>15357046</v>
          </cell>
          <cell r="C143" t="str">
            <v>连云港市巾帼志愿者协会志愿者服务活动</v>
          </cell>
          <cell r="D143">
            <v>50</v>
          </cell>
          <cell r="E143">
            <v>50</v>
          </cell>
        </row>
        <row r="144">
          <cell r="B144">
            <v>15357093</v>
          </cell>
          <cell r="C144" t="str">
            <v>时光信箱</v>
          </cell>
          <cell r="D144">
            <v>2</v>
          </cell>
          <cell r="E144">
            <v>74.5</v>
          </cell>
        </row>
        <row r="145">
          <cell r="C145" t="str">
            <v>寒假招宣</v>
          </cell>
          <cell r="D145">
            <v>20</v>
          </cell>
        </row>
        <row r="146">
          <cell r="C146" t="str">
            <v>清凉衣夏</v>
          </cell>
          <cell r="D146">
            <v>12.5</v>
          </cell>
        </row>
        <row r="147">
          <cell r="C147" t="str">
            <v>捐赠书籍（国际翻译学院）</v>
          </cell>
          <cell r="D147">
            <v>20</v>
          </cell>
        </row>
        <row r="148">
          <cell r="C148" t="str">
            <v>心灵火炬</v>
          </cell>
          <cell r="D148">
            <v>20</v>
          </cell>
        </row>
        <row r="149">
          <cell r="B149">
            <v>15357085</v>
          </cell>
          <cell r="C149" t="str">
            <v>无偿献血</v>
          </cell>
          <cell r="D149">
            <v>50</v>
          </cell>
          <cell r="E149">
            <v>50</v>
          </cell>
        </row>
        <row r="150">
          <cell r="B150">
            <v>15357100</v>
          </cell>
          <cell r="C150" t="str">
            <v>1.参与第123届广交会志愿者服务，为参展者提供服务</v>
          </cell>
          <cell r="D150" t="str">
            <v>5+2（培训）</v>
          </cell>
          <cell r="E150">
            <v>68.5</v>
          </cell>
        </row>
        <row r="151">
          <cell r="C151" t="str">
            <v>2.参与清凉“衣”夏捐衣活动，捐赠闲置衣物</v>
          </cell>
          <cell r="D151">
            <v>5.5</v>
          </cell>
        </row>
        <row r="152">
          <cell r="C152" t="str">
            <v>3.参与“中文帮”志愿服务</v>
          </cell>
          <cell r="D152">
            <v>30</v>
          </cell>
        </row>
        <row r="153">
          <cell r="C153" t="str">
            <v>4.参与“灯塔计划”基立道小学义教活动，以二十四节气为主进行教学</v>
          </cell>
          <cell r="D153">
            <v>26</v>
          </cell>
        </row>
        <row r="154">
          <cell r="B154">
            <v>15357011</v>
          </cell>
          <cell r="C154" t="str">
            <v>青协第十六届启航支教</v>
          </cell>
          <cell r="D154">
            <v>128</v>
          </cell>
          <cell r="E154">
            <v>128</v>
          </cell>
        </row>
        <row r="155">
          <cell r="B155">
            <v>15357004</v>
          </cell>
          <cell r="C155" t="str">
            <v>“爱暖新港”志愿活动</v>
          </cell>
          <cell r="D155">
            <v>8</v>
          </cell>
          <cell r="E155">
            <v>37</v>
          </cell>
        </row>
        <row r="156">
          <cell r="C156" t="str">
            <v>广州地铁博物馆志愿活动</v>
          </cell>
          <cell r="D156">
            <v>3</v>
          </cell>
        </row>
        <row r="157">
          <cell r="C157" t="str">
            <v>“五点课堂”志愿活动</v>
          </cell>
          <cell r="D157">
            <v>26</v>
          </cell>
        </row>
        <row r="158">
          <cell r="B158">
            <v>15357121</v>
          </cell>
          <cell r="C158" t="str">
            <v>社区志愿者</v>
          </cell>
          <cell r="D158">
            <v>56</v>
          </cell>
          <cell r="E158">
            <v>56</v>
          </cell>
        </row>
        <row r="159">
          <cell r="B159">
            <v>15357071</v>
          </cell>
          <cell r="C159" t="str">
            <v>“护河卫士义务护河服务队活动”</v>
          </cell>
          <cell r="D159">
            <v>24</v>
          </cell>
          <cell r="E159">
            <v>24</v>
          </cell>
        </row>
        <row r="160">
          <cell r="B160">
            <v>15357122</v>
          </cell>
          <cell r="C160" t="str">
            <v>中文帮</v>
          </cell>
          <cell r="D160">
            <v>30</v>
          </cell>
          <cell r="E160">
            <v>46</v>
          </cell>
        </row>
        <row r="161">
          <cell r="C161" t="str">
            <v>走进高中</v>
          </cell>
          <cell r="D161">
            <v>16</v>
          </cell>
        </row>
        <row r="162">
          <cell r="B162">
            <v>15357042</v>
          </cell>
          <cell r="C162" t="str">
            <v>中山大学寒招宣传志愿者</v>
          </cell>
          <cell r="D162">
            <v>20</v>
          </cell>
          <cell r="E162">
            <v>48</v>
          </cell>
        </row>
        <row r="163">
          <cell r="C163" t="str">
            <v>中文系党务学生助理</v>
          </cell>
          <cell r="D163">
            <v>28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selection sqref="A1:D1"/>
    </sheetView>
  </sheetViews>
  <sheetFormatPr defaultRowHeight="13.5" x14ac:dyDescent="0.15"/>
  <cols>
    <col min="2" max="2" width="37.75" customWidth="1"/>
    <col min="3" max="3" width="19.375" customWidth="1"/>
    <col min="4" max="4" width="13.5" customWidth="1"/>
  </cols>
  <sheetData>
    <row r="1" spans="1:4" ht="42.75" customHeight="1" x14ac:dyDescent="0.15">
      <c r="A1" s="27" t="s">
        <v>2</v>
      </c>
      <c r="B1" s="27"/>
      <c r="C1" s="27"/>
      <c r="D1" s="27"/>
    </row>
    <row r="2" spans="1:4" ht="28.5" customHeight="1" x14ac:dyDescent="0.15">
      <c r="A2" s="3" t="s">
        <v>3</v>
      </c>
      <c r="B2" s="2" t="s">
        <v>4</v>
      </c>
      <c r="C2" s="2" t="s">
        <v>0</v>
      </c>
      <c r="D2" s="2" t="s">
        <v>1</v>
      </c>
    </row>
    <row r="3" spans="1:4" ht="20.100000000000001" customHeight="1" x14ac:dyDescent="0.15">
      <c r="A3" s="5" t="s">
        <v>23</v>
      </c>
      <c r="B3" s="6" t="s">
        <v>28</v>
      </c>
      <c r="C3" s="7" t="s">
        <v>29</v>
      </c>
      <c r="D3" s="7">
        <v>3</v>
      </c>
    </row>
    <row r="4" spans="1:4" ht="20.100000000000001" customHeight="1" x14ac:dyDescent="0.15">
      <c r="A4" s="5" t="s">
        <v>24</v>
      </c>
      <c r="B4" s="6" t="s">
        <v>30</v>
      </c>
      <c r="C4" s="7" t="s">
        <v>31</v>
      </c>
      <c r="D4" s="7">
        <v>3</v>
      </c>
    </row>
    <row r="5" spans="1:4" ht="20.100000000000001" customHeight="1" x14ac:dyDescent="0.15">
      <c r="A5" s="29" t="s">
        <v>25</v>
      </c>
      <c r="B5" s="4" t="s">
        <v>30</v>
      </c>
      <c r="C5" s="7" t="s">
        <v>31</v>
      </c>
      <c r="D5" s="7">
        <v>3</v>
      </c>
    </row>
    <row r="6" spans="1:4" ht="20.100000000000001" customHeight="1" x14ac:dyDescent="0.15">
      <c r="A6" s="30"/>
      <c r="B6" s="4" t="s">
        <v>32</v>
      </c>
      <c r="C6" s="7" t="s">
        <v>31</v>
      </c>
      <c r="D6" s="7">
        <v>2</v>
      </c>
    </row>
    <row r="7" spans="1:4" ht="20.100000000000001" customHeight="1" x14ac:dyDescent="0.15">
      <c r="A7" s="31"/>
      <c r="B7" s="4" t="s">
        <v>33</v>
      </c>
      <c r="C7" s="7" t="s">
        <v>31</v>
      </c>
      <c r="D7" s="7">
        <v>3</v>
      </c>
    </row>
    <row r="8" spans="1:4" ht="20.100000000000001" customHeight="1" x14ac:dyDescent="0.15">
      <c r="A8" s="32" t="s">
        <v>25</v>
      </c>
      <c r="B8" s="4" t="s">
        <v>30</v>
      </c>
      <c r="C8" s="7" t="s">
        <v>31</v>
      </c>
      <c r="D8" s="4">
        <v>3</v>
      </c>
    </row>
    <row r="9" spans="1:4" ht="20.100000000000001" customHeight="1" x14ac:dyDescent="0.15">
      <c r="A9" s="32"/>
      <c r="B9" s="4" t="s">
        <v>32</v>
      </c>
      <c r="C9" s="7" t="s">
        <v>31</v>
      </c>
      <c r="D9" s="4">
        <v>2</v>
      </c>
    </row>
    <row r="10" spans="1:4" ht="20.100000000000001" customHeight="1" x14ac:dyDescent="0.15">
      <c r="A10" s="32" t="s">
        <v>27</v>
      </c>
      <c r="B10" s="4" t="s">
        <v>32</v>
      </c>
      <c r="C10" s="7" t="s">
        <v>31</v>
      </c>
      <c r="D10" s="4">
        <v>2</v>
      </c>
    </row>
    <row r="11" spans="1:4" ht="20.100000000000001" customHeight="1" x14ac:dyDescent="0.15">
      <c r="A11" s="32"/>
      <c r="B11" s="4" t="s">
        <v>34</v>
      </c>
      <c r="C11" s="7" t="s">
        <v>29</v>
      </c>
      <c r="D11" s="4">
        <v>2</v>
      </c>
    </row>
    <row r="12" spans="1:4" ht="20.100000000000001" customHeight="1" x14ac:dyDescent="0.15">
      <c r="A12" s="32"/>
      <c r="B12" s="4" t="s">
        <v>35</v>
      </c>
      <c r="C12" s="7" t="s">
        <v>31</v>
      </c>
      <c r="D12" s="4">
        <v>3</v>
      </c>
    </row>
    <row r="13" spans="1:4" ht="20.100000000000001" customHeight="1" x14ac:dyDescent="0.15">
      <c r="A13" s="32"/>
      <c r="B13" s="4" t="s">
        <v>36</v>
      </c>
      <c r="C13" s="7" t="s">
        <v>31</v>
      </c>
      <c r="D13" s="4">
        <v>3</v>
      </c>
    </row>
    <row r="14" spans="1:4" ht="20.100000000000001" customHeight="1" x14ac:dyDescent="0.15">
      <c r="A14" s="32"/>
      <c r="B14" s="4" t="s">
        <v>37</v>
      </c>
      <c r="C14" s="7" t="s">
        <v>31</v>
      </c>
      <c r="D14" s="4">
        <v>2</v>
      </c>
    </row>
    <row r="15" spans="1:4" ht="20.100000000000001" customHeight="1" x14ac:dyDescent="0.15">
      <c r="A15" s="32"/>
      <c r="B15" s="4" t="s">
        <v>30</v>
      </c>
      <c r="C15" s="7" t="s">
        <v>31</v>
      </c>
      <c r="D15" s="4">
        <v>3</v>
      </c>
    </row>
    <row r="16" spans="1:4" ht="20.100000000000001" customHeight="1" x14ac:dyDescent="0.15">
      <c r="A16" s="32"/>
      <c r="B16" s="4" t="s">
        <v>38</v>
      </c>
      <c r="C16" s="7" t="s">
        <v>41</v>
      </c>
      <c r="D16" s="4">
        <v>3</v>
      </c>
    </row>
    <row r="17" spans="1:4" ht="20.100000000000001" customHeight="1" x14ac:dyDescent="0.15">
      <c r="A17" s="32"/>
      <c r="B17" s="4" t="s">
        <v>39</v>
      </c>
      <c r="C17" s="7" t="s">
        <v>31</v>
      </c>
      <c r="D17" s="4">
        <v>3</v>
      </c>
    </row>
    <row r="18" spans="1:4" ht="20.100000000000001" customHeight="1" x14ac:dyDescent="0.15">
      <c r="A18" s="32"/>
      <c r="B18" s="4" t="s">
        <v>40</v>
      </c>
      <c r="C18" s="7" t="s">
        <v>31</v>
      </c>
      <c r="D18" s="7">
        <v>2</v>
      </c>
    </row>
    <row r="19" spans="1:4" ht="20.100000000000001" customHeight="1" x14ac:dyDescent="0.15">
      <c r="A19" s="4" t="s">
        <v>26</v>
      </c>
      <c r="B19" s="4" t="s">
        <v>30</v>
      </c>
      <c r="C19" s="7" t="s">
        <v>31</v>
      </c>
      <c r="D19" s="4">
        <v>3</v>
      </c>
    </row>
    <row r="20" spans="1:4" ht="20.100000000000001" customHeight="1" x14ac:dyDescent="0.15">
      <c r="A20" s="1">
        <v>18</v>
      </c>
      <c r="B20" s="1"/>
      <c r="C20" s="1"/>
      <c r="D20" s="1"/>
    </row>
    <row r="21" spans="1:4" ht="20.100000000000001" customHeight="1" x14ac:dyDescent="0.15">
      <c r="A21" s="1">
        <v>19</v>
      </c>
      <c r="B21" s="1"/>
      <c r="C21" s="1"/>
      <c r="D21" s="1"/>
    </row>
    <row r="22" spans="1:4" ht="20.100000000000001" customHeight="1" x14ac:dyDescent="0.15">
      <c r="A22" s="1">
        <v>20</v>
      </c>
      <c r="B22" s="1"/>
      <c r="C22" s="1"/>
      <c r="D22" s="1"/>
    </row>
    <row r="23" spans="1:4" ht="26.25" customHeight="1" x14ac:dyDescent="0.15">
      <c r="A23" s="27" t="s">
        <v>8</v>
      </c>
      <c r="B23" s="27"/>
      <c r="C23" s="27"/>
      <c r="D23" s="27"/>
    </row>
    <row r="24" spans="1:4" ht="21.75" customHeight="1" x14ac:dyDescent="0.15">
      <c r="A24" s="1" t="s">
        <v>9</v>
      </c>
      <c r="B24" s="1" t="s">
        <v>5</v>
      </c>
      <c r="C24" s="1" t="s">
        <v>10</v>
      </c>
      <c r="D24" s="1" t="s">
        <v>16</v>
      </c>
    </row>
    <row r="25" spans="1:4" x14ac:dyDescent="0.15">
      <c r="A25" s="1">
        <v>1</v>
      </c>
      <c r="B25" s="1"/>
      <c r="C25" s="1" t="s">
        <v>11</v>
      </c>
      <c r="D25" s="1"/>
    </row>
    <row r="26" spans="1:4" x14ac:dyDescent="0.15">
      <c r="A26" s="1"/>
      <c r="B26" s="1"/>
      <c r="C26" s="1" t="s">
        <v>11</v>
      </c>
      <c r="D26" s="1"/>
    </row>
    <row r="27" spans="1:4" x14ac:dyDescent="0.15">
      <c r="A27" s="1"/>
      <c r="B27" s="1"/>
      <c r="C27" s="1" t="s">
        <v>11</v>
      </c>
      <c r="D27" s="1"/>
    </row>
    <row r="28" spans="1:4" x14ac:dyDescent="0.15">
      <c r="A28" s="1"/>
      <c r="B28" s="1"/>
      <c r="C28" s="1" t="s">
        <v>11</v>
      </c>
      <c r="D28" s="1"/>
    </row>
    <row r="29" spans="1:4" x14ac:dyDescent="0.15">
      <c r="A29" s="1"/>
      <c r="B29" s="1"/>
      <c r="C29" s="1" t="s">
        <v>11</v>
      </c>
      <c r="D29" s="1"/>
    </row>
    <row r="30" spans="1:4" x14ac:dyDescent="0.15">
      <c r="A30" s="1"/>
      <c r="B30" s="1"/>
      <c r="C30" s="1" t="s">
        <v>11</v>
      </c>
      <c r="D30" s="1"/>
    </row>
    <row r="31" spans="1:4" x14ac:dyDescent="0.15">
      <c r="A31" s="1"/>
      <c r="B31" s="1"/>
      <c r="C31" s="1" t="s">
        <v>12</v>
      </c>
      <c r="D31" s="1"/>
    </row>
    <row r="32" spans="1:4" x14ac:dyDescent="0.15">
      <c r="A32" s="1"/>
      <c r="B32" s="1"/>
      <c r="C32" s="1" t="s">
        <v>12</v>
      </c>
      <c r="D32" s="1"/>
    </row>
    <row r="33" spans="1:4" x14ac:dyDescent="0.15">
      <c r="A33" s="1"/>
      <c r="B33" s="1"/>
      <c r="C33" s="1" t="s">
        <v>12</v>
      </c>
      <c r="D33" s="1"/>
    </row>
    <row r="34" spans="1:4" x14ac:dyDescent="0.15">
      <c r="A34" s="1"/>
      <c r="B34" s="1"/>
      <c r="C34" s="1" t="s">
        <v>12</v>
      </c>
      <c r="D34" s="1"/>
    </row>
    <row r="35" spans="1:4" x14ac:dyDescent="0.15">
      <c r="A35" s="1"/>
      <c r="B35" s="1"/>
      <c r="C35" s="1" t="s">
        <v>12</v>
      </c>
      <c r="D35" s="1"/>
    </row>
    <row r="36" spans="1:4" x14ac:dyDescent="0.15">
      <c r="A36" s="1"/>
      <c r="B36" s="1"/>
      <c r="C36" s="1" t="s">
        <v>12</v>
      </c>
      <c r="D36" s="1"/>
    </row>
    <row r="37" spans="1:4" x14ac:dyDescent="0.15">
      <c r="A37" s="1"/>
      <c r="B37" s="1"/>
      <c r="C37" s="1" t="s">
        <v>13</v>
      </c>
      <c r="D37" s="1"/>
    </row>
    <row r="38" spans="1:4" x14ac:dyDescent="0.15">
      <c r="A38" s="1"/>
      <c r="B38" s="1"/>
      <c r="C38" s="1" t="s">
        <v>13</v>
      </c>
      <c r="D38" s="1"/>
    </row>
    <row r="39" spans="1:4" x14ac:dyDescent="0.15">
      <c r="A39" s="1"/>
      <c r="B39" s="1"/>
      <c r="C39" s="1" t="s">
        <v>13</v>
      </c>
      <c r="D39" s="1"/>
    </row>
    <row r="40" spans="1:4" x14ac:dyDescent="0.15">
      <c r="A40" s="1"/>
      <c r="B40" s="1"/>
      <c r="C40" s="1" t="s">
        <v>13</v>
      </c>
      <c r="D40" s="1"/>
    </row>
    <row r="41" spans="1:4" x14ac:dyDescent="0.15">
      <c r="A41" s="1"/>
      <c r="B41" s="1"/>
      <c r="C41" s="1" t="s">
        <v>13</v>
      </c>
      <c r="D41" s="1"/>
    </row>
    <row r="42" spans="1:4" x14ac:dyDescent="0.15">
      <c r="A42" s="1"/>
      <c r="B42" s="1"/>
      <c r="C42" s="1" t="s">
        <v>15</v>
      </c>
      <c r="D42" s="1"/>
    </row>
    <row r="43" spans="1:4" x14ac:dyDescent="0.15">
      <c r="A43" s="1"/>
      <c r="B43" s="1"/>
      <c r="C43" s="1" t="s">
        <v>14</v>
      </c>
      <c r="D43" s="1"/>
    </row>
    <row r="44" spans="1:4" x14ac:dyDescent="0.15">
      <c r="A44" s="1"/>
      <c r="B44" s="1"/>
      <c r="C44" s="1" t="s">
        <v>14</v>
      </c>
      <c r="D44" s="1"/>
    </row>
    <row r="45" spans="1:4" x14ac:dyDescent="0.15">
      <c r="A45" s="1"/>
      <c r="B45" s="1"/>
      <c r="C45" s="1" t="s">
        <v>14</v>
      </c>
      <c r="D45" s="1"/>
    </row>
    <row r="46" spans="1:4" x14ac:dyDescent="0.15">
      <c r="A46" s="1"/>
      <c r="B46" s="1"/>
      <c r="C46" s="1" t="s">
        <v>14</v>
      </c>
      <c r="D46" s="1"/>
    </row>
    <row r="47" spans="1:4" x14ac:dyDescent="0.15">
      <c r="A47" s="1"/>
      <c r="B47" s="1"/>
      <c r="C47" s="1" t="s">
        <v>14</v>
      </c>
      <c r="D47" s="1"/>
    </row>
    <row r="48" spans="1:4" x14ac:dyDescent="0.15">
      <c r="A48" s="1"/>
      <c r="B48" s="1"/>
      <c r="C48" s="1" t="s">
        <v>14</v>
      </c>
      <c r="D48" s="1"/>
    </row>
    <row r="49" spans="1:4" ht="69" customHeight="1" x14ac:dyDescent="0.15">
      <c r="A49" s="28" t="s">
        <v>17</v>
      </c>
      <c r="B49" s="28"/>
      <c r="C49" s="28"/>
      <c r="D49" s="28"/>
    </row>
  </sheetData>
  <mergeCells count="6">
    <mergeCell ref="A1:D1"/>
    <mergeCell ref="A49:D49"/>
    <mergeCell ref="A23:D23"/>
    <mergeCell ref="A5:A7"/>
    <mergeCell ref="A8:A9"/>
    <mergeCell ref="A10:A18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zoomScaleNormal="100" workbookViewId="0">
      <selection activeCell="G59" sqref="G59"/>
    </sheetView>
  </sheetViews>
  <sheetFormatPr defaultColWidth="8.75" defaultRowHeight="13.5" x14ac:dyDescent="0.15"/>
  <cols>
    <col min="1" max="1" width="10.125" style="11" customWidth="1"/>
    <col min="2" max="2" width="26" style="11" customWidth="1"/>
    <col min="3" max="3" width="18.125" style="14" customWidth="1"/>
    <col min="4" max="4" width="13.625" style="11" customWidth="1"/>
    <col min="5" max="5" width="15.25" style="11" customWidth="1"/>
    <col min="6" max="6" width="14" style="11" customWidth="1"/>
    <col min="7" max="8" width="9.875" style="12" customWidth="1"/>
    <col min="9" max="9" width="36.75" style="11" customWidth="1"/>
    <col min="10" max="10" width="13.75" style="8" customWidth="1"/>
    <col min="11" max="16384" width="8.75" style="8"/>
  </cols>
  <sheetData>
    <row r="1" spans="1:10" ht="32.25" customHeight="1" x14ac:dyDescent="0.15">
      <c r="A1" s="33" t="s">
        <v>43</v>
      </c>
      <c r="B1" s="33"/>
      <c r="C1" s="33"/>
      <c r="D1" s="33"/>
      <c r="E1" s="33"/>
      <c r="F1" s="33"/>
      <c r="G1" s="33"/>
      <c r="H1" s="33"/>
      <c r="I1" s="33"/>
    </row>
    <row r="2" spans="1:10" ht="24" customHeight="1" x14ac:dyDescent="0.15">
      <c r="A2" s="9" t="s">
        <v>6</v>
      </c>
      <c r="B2" s="9" t="s">
        <v>20</v>
      </c>
      <c r="C2" s="9" t="s">
        <v>21</v>
      </c>
      <c r="D2" s="9" t="s">
        <v>7</v>
      </c>
      <c r="E2" s="9" t="s">
        <v>18</v>
      </c>
      <c r="F2" s="9" t="s">
        <v>19</v>
      </c>
      <c r="G2" s="9" t="s">
        <v>22</v>
      </c>
      <c r="H2" s="15" t="s">
        <v>45</v>
      </c>
      <c r="I2" s="15" t="s">
        <v>47</v>
      </c>
      <c r="J2" s="16" t="s">
        <v>53</v>
      </c>
    </row>
    <row r="3" spans="1:10" ht="14.25" x14ac:dyDescent="0.15">
      <c r="A3" s="36">
        <v>15357010</v>
      </c>
      <c r="B3" s="36">
        <v>4.1564100000000002</v>
      </c>
      <c r="C3" s="36">
        <v>5.81</v>
      </c>
      <c r="D3" s="36">
        <f t="shared" ref="D3:D30" si="0">B3+C3*0.1</f>
        <v>4.7374100000000006</v>
      </c>
      <c r="E3" s="37">
        <v>6</v>
      </c>
      <c r="F3" s="36">
        <v>1</v>
      </c>
      <c r="G3" s="38" t="s">
        <v>52</v>
      </c>
      <c r="H3" s="39" t="s">
        <v>58</v>
      </c>
      <c r="I3" s="38" t="s">
        <v>48</v>
      </c>
      <c r="J3" s="36">
        <f>VLOOKUP(A3,[1]Sheet1!$B$3:$E$163,4,0)</f>
        <v>50</v>
      </c>
    </row>
    <row r="4" spans="1:10" ht="14.25" x14ac:dyDescent="0.15">
      <c r="A4" s="36">
        <v>15357032</v>
      </c>
      <c r="B4" s="36">
        <v>4.2275859999999996</v>
      </c>
      <c r="C4" s="36">
        <v>3.62</v>
      </c>
      <c r="D4" s="36">
        <f t="shared" si="0"/>
        <v>4.5895859999999997</v>
      </c>
      <c r="E4" s="37">
        <v>3</v>
      </c>
      <c r="F4" s="36">
        <v>2</v>
      </c>
      <c r="G4" s="39" t="s">
        <v>44</v>
      </c>
      <c r="H4" s="39" t="s">
        <v>58</v>
      </c>
      <c r="I4" s="38" t="s">
        <v>48</v>
      </c>
      <c r="J4" s="36">
        <f>VLOOKUP(A4,[1]Sheet1!$B$3:$E$163,4,0)</f>
        <v>152</v>
      </c>
    </row>
    <row r="5" spans="1:10" ht="14.25" x14ac:dyDescent="0.15">
      <c r="A5" s="36">
        <v>15357093</v>
      </c>
      <c r="B5" s="36">
        <v>4.1102559999999997</v>
      </c>
      <c r="C5" s="40">
        <v>4.68</v>
      </c>
      <c r="D5" s="36">
        <f t="shared" si="0"/>
        <v>4.5782559999999997</v>
      </c>
      <c r="E5" s="37">
        <v>8</v>
      </c>
      <c r="F5" s="36">
        <v>3</v>
      </c>
      <c r="G5" s="39" t="s">
        <v>44</v>
      </c>
      <c r="H5" s="39" t="s">
        <v>58</v>
      </c>
      <c r="I5" s="38" t="s">
        <v>48</v>
      </c>
      <c r="J5" s="36">
        <f>VLOOKUP(A5,[1]Sheet1!$B$3:$E$163,4,0)</f>
        <v>74.5</v>
      </c>
    </row>
    <row r="6" spans="1:10" ht="14.25" x14ac:dyDescent="0.15">
      <c r="A6" s="36">
        <v>15357063</v>
      </c>
      <c r="B6" s="36">
        <v>4.118919</v>
      </c>
      <c r="C6" s="36">
        <v>3.73</v>
      </c>
      <c r="D6" s="36">
        <f t="shared" si="0"/>
        <v>4.4919190000000002</v>
      </c>
      <c r="E6" s="37">
        <v>7</v>
      </c>
      <c r="F6" s="36">
        <v>4</v>
      </c>
      <c r="G6" s="39" t="s">
        <v>44</v>
      </c>
      <c r="H6" s="39" t="s">
        <v>59</v>
      </c>
      <c r="I6" s="38" t="s">
        <v>48</v>
      </c>
      <c r="J6" s="36">
        <f>VLOOKUP(A6,[1]Sheet1!$B$3:$E$163,4,0)</f>
        <v>35</v>
      </c>
    </row>
    <row r="7" spans="1:10" ht="14.25" x14ac:dyDescent="0.15">
      <c r="A7" s="36">
        <v>15357124</v>
      </c>
      <c r="B7" s="36">
        <v>4.0285710000000003</v>
      </c>
      <c r="C7" s="40">
        <v>4.37</v>
      </c>
      <c r="D7" s="36">
        <f t="shared" si="0"/>
        <v>4.4655710000000006</v>
      </c>
      <c r="E7" s="37">
        <v>12</v>
      </c>
      <c r="F7" s="36">
        <v>5</v>
      </c>
      <c r="G7" s="39" t="s">
        <v>44</v>
      </c>
      <c r="H7" s="39" t="s">
        <v>58</v>
      </c>
      <c r="I7" s="38" t="s">
        <v>48</v>
      </c>
      <c r="J7" s="36">
        <f>VLOOKUP(A7,[1]Sheet1!$B$3:$E$163,4,0)</f>
        <v>144</v>
      </c>
    </row>
    <row r="8" spans="1:10" ht="14.25" x14ac:dyDescent="0.15">
      <c r="A8" s="36">
        <v>15357017</v>
      </c>
      <c r="B8" s="36">
        <v>4.0810810000000002</v>
      </c>
      <c r="C8" s="36">
        <v>3.69</v>
      </c>
      <c r="D8" s="36">
        <f t="shared" si="0"/>
        <v>4.450081</v>
      </c>
      <c r="E8" s="37">
        <v>10</v>
      </c>
      <c r="F8" s="36">
        <v>6</v>
      </c>
      <c r="G8" s="39" t="s">
        <v>44</v>
      </c>
      <c r="H8" s="39" t="s">
        <v>58</v>
      </c>
      <c r="I8" s="38" t="s">
        <v>48</v>
      </c>
      <c r="J8" s="36">
        <v>92.5</v>
      </c>
    </row>
    <row r="9" spans="1:10" ht="14.25" x14ac:dyDescent="0.15">
      <c r="A9" s="21">
        <v>15357038</v>
      </c>
      <c r="B9" s="21">
        <v>4.0032259999999997</v>
      </c>
      <c r="C9" s="22">
        <v>4.63</v>
      </c>
      <c r="D9" s="21">
        <f t="shared" si="0"/>
        <v>4.4662259999999998</v>
      </c>
      <c r="E9" s="23">
        <v>15</v>
      </c>
      <c r="F9" s="21">
        <v>7</v>
      </c>
      <c r="G9" s="24" t="s">
        <v>44</v>
      </c>
      <c r="H9" s="24" t="s">
        <v>58</v>
      </c>
      <c r="I9" s="25" t="s">
        <v>49</v>
      </c>
      <c r="J9" s="21">
        <f>VLOOKUP(A9,[1]Sheet1!$B$3:$E$163,4,0)</f>
        <v>28</v>
      </c>
    </row>
    <row r="10" spans="1:10" ht="14.25" x14ac:dyDescent="0.15">
      <c r="A10" s="21">
        <v>15357102</v>
      </c>
      <c r="B10" s="21">
        <v>4.2962959999999999</v>
      </c>
      <c r="C10" s="21">
        <v>1.44</v>
      </c>
      <c r="D10" s="21">
        <f t="shared" si="0"/>
        <v>4.440296</v>
      </c>
      <c r="E10" s="23">
        <v>1</v>
      </c>
      <c r="F10" s="21">
        <v>8</v>
      </c>
      <c r="G10" s="24" t="s">
        <v>44</v>
      </c>
      <c r="H10" s="24" t="s">
        <v>58</v>
      </c>
      <c r="I10" s="25" t="s">
        <v>49</v>
      </c>
      <c r="J10" s="21">
        <f>VLOOKUP(A10,[1]Sheet1!$B$3:$E$163,4,0)</f>
        <v>33</v>
      </c>
    </row>
    <row r="11" spans="1:10" ht="14.25" x14ac:dyDescent="0.15">
      <c r="A11" s="21">
        <v>15357114</v>
      </c>
      <c r="B11" s="21">
        <v>3.9945949999999999</v>
      </c>
      <c r="C11" s="21">
        <v>3.68</v>
      </c>
      <c r="D11" s="21">
        <f t="shared" si="0"/>
        <v>4.3625949999999998</v>
      </c>
      <c r="E11" s="23">
        <v>17</v>
      </c>
      <c r="F11" s="21">
        <v>9</v>
      </c>
      <c r="G11" s="24" t="s">
        <v>44</v>
      </c>
      <c r="H11" s="24" t="s">
        <v>58</v>
      </c>
      <c r="I11" s="25" t="s">
        <v>49</v>
      </c>
      <c r="J11" s="21">
        <f>VLOOKUP(A11,[1]Sheet1!$B$3:$E$163,4,0)</f>
        <v>82</v>
      </c>
    </row>
    <row r="12" spans="1:10" ht="14.25" x14ac:dyDescent="0.15">
      <c r="A12" s="21">
        <v>15357085</v>
      </c>
      <c r="B12" s="21">
        <v>4.1909090000000004</v>
      </c>
      <c r="C12" s="21">
        <v>1.4</v>
      </c>
      <c r="D12" s="21">
        <f t="shared" si="0"/>
        <v>4.3309090000000001</v>
      </c>
      <c r="E12" s="23">
        <v>5</v>
      </c>
      <c r="F12" s="21">
        <v>10</v>
      </c>
      <c r="G12" s="24" t="s">
        <v>44</v>
      </c>
      <c r="H12" s="24" t="s">
        <v>58</v>
      </c>
      <c r="I12" s="25" t="s">
        <v>49</v>
      </c>
      <c r="J12" s="21">
        <f>VLOOKUP(A12,[1]Sheet1!$B$3:$E$163,4,0)</f>
        <v>50</v>
      </c>
    </row>
    <row r="13" spans="1:10" ht="14.25" x14ac:dyDescent="0.15">
      <c r="A13" s="21">
        <v>15357066</v>
      </c>
      <c r="B13" s="21">
        <v>4.2228570000000003</v>
      </c>
      <c r="C13" s="21">
        <v>1.06</v>
      </c>
      <c r="D13" s="21">
        <f t="shared" si="0"/>
        <v>4.3288570000000002</v>
      </c>
      <c r="E13" s="23">
        <v>4</v>
      </c>
      <c r="F13" s="21">
        <v>11</v>
      </c>
      <c r="G13" s="24" t="s">
        <v>44</v>
      </c>
      <c r="H13" s="24" t="s">
        <v>58</v>
      </c>
      <c r="I13" s="25" t="s">
        <v>49</v>
      </c>
      <c r="J13" s="21">
        <f>VLOOKUP(A13,[1]Sheet1!$B$3:$E$163,4,0)</f>
        <v>59</v>
      </c>
    </row>
    <row r="14" spans="1:10" ht="14.25" x14ac:dyDescent="0.15">
      <c r="A14" s="26">
        <v>15357028</v>
      </c>
      <c r="B14" s="26">
        <v>3.9692310000000002</v>
      </c>
      <c r="C14" s="26">
        <v>6.61</v>
      </c>
      <c r="D14" s="26">
        <f t="shared" si="0"/>
        <v>4.6302310000000002</v>
      </c>
      <c r="E14" s="23">
        <v>20</v>
      </c>
      <c r="F14" s="26">
        <v>12</v>
      </c>
      <c r="G14" s="24" t="s">
        <v>44</v>
      </c>
      <c r="H14" s="24" t="s">
        <v>58</v>
      </c>
      <c r="I14" s="25" t="s">
        <v>49</v>
      </c>
      <c r="J14" s="21">
        <f>VLOOKUP(A14,[1]Sheet1!$B$3:$E$163,4,0)</f>
        <v>20</v>
      </c>
    </row>
    <row r="15" spans="1:10" ht="15" customHeight="1" x14ac:dyDescent="0.15">
      <c r="A15" s="21">
        <v>15357009</v>
      </c>
      <c r="B15" s="21">
        <v>3.989744</v>
      </c>
      <c r="C15" s="21">
        <v>2.5299999999999998</v>
      </c>
      <c r="D15" s="21">
        <f t="shared" si="0"/>
        <v>4.2427440000000001</v>
      </c>
      <c r="E15" s="23">
        <v>18</v>
      </c>
      <c r="F15" s="21">
        <v>14</v>
      </c>
      <c r="G15" s="24" t="s">
        <v>44</v>
      </c>
      <c r="H15" s="24" t="s">
        <v>58</v>
      </c>
      <c r="I15" s="25" t="s">
        <v>49</v>
      </c>
      <c r="J15" s="21">
        <f>VLOOKUP(A15,[1]Sheet1!$B$3:$E$163,4,0)</f>
        <v>85.5</v>
      </c>
    </row>
    <row r="16" spans="1:10" ht="15" customHeight="1" x14ac:dyDescent="0.15">
      <c r="A16" s="21">
        <v>15357043</v>
      </c>
      <c r="B16" s="21">
        <v>3.9657140000000002</v>
      </c>
      <c r="C16" s="21">
        <v>4.25</v>
      </c>
      <c r="D16" s="21">
        <f t="shared" si="0"/>
        <v>4.390714</v>
      </c>
      <c r="E16" s="23">
        <v>23</v>
      </c>
      <c r="F16" s="21">
        <v>15</v>
      </c>
      <c r="G16" s="24" t="s">
        <v>44</v>
      </c>
      <c r="H16" s="24" t="s">
        <v>58</v>
      </c>
      <c r="I16" s="25" t="s">
        <v>49</v>
      </c>
      <c r="J16" s="21">
        <f>VLOOKUP(A16,[1]Sheet1!$B$3:$E$163,4,0)</f>
        <v>45</v>
      </c>
    </row>
    <row r="17" spans="1:10" s="11" customFormat="1" ht="15" customHeight="1" x14ac:dyDescent="0.15">
      <c r="A17" s="21">
        <v>15357077</v>
      </c>
      <c r="B17" s="21">
        <v>4.0729730000000002</v>
      </c>
      <c r="C17" s="21">
        <v>1.35</v>
      </c>
      <c r="D17" s="21">
        <f t="shared" si="0"/>
        <v>4.207973</v>
      </c>
      <c r="E17" s="23">
        <v>11</v>
      </c>
      <c r="F17" s="21">
        <v>16</v>
      </c>
      <c r="G17" s="24" t="s">
        <v>44</v>
      </c>
      <c r="H17" s="24" t="s">
        <v>58</v>
      </c>
      <c r="I17" s="25" t="s">
        <v>49</v>
      </c>
      <c r="J17" s="21">
        <f>VLOOKUP(A17,[1]Sheet1!$B$3:$E$163,4,0)</f>
        <v>50</v>
      </c>
    </row>
    <row r="18" spans="1:10" s="10" customFormat="1" ht="15" customHeight="1" x14ac:dyDescent="0.15">
      <c r="A18" s="21">
        <v>15357004</v>
      </c>
      <c r="B18" s="21">
        <v>4.094595</v>
      </c>
      <c r="C18" s="21">
        <v>0.69</v>
      </c>
      <c r="D18" s="21">
        <f t="shared" si="0"/>
        <v>4.1635949999999999</v>
      </c>
      <c r="E18" s="23">
        <v>9</v>
      </c>
      <c r="F18" s="21">
        <v>17</v>
      </c>
      <c r="G18" s="24" t="s">
        <v>44</v>
      </c>
      <c r="H18" s="24" t="s">
        <v>58</v>
      </c>
      <c r="I18" s="25" t="s">
        <v>49</v>
      </c>
      <c r="J18" s="21">
        <f>VLOOKUP(A18,[1]Sheet1!$B$3:$E$163,4,0)</f>
        <v>37</v>
      </c>
    </row>
    <row r="19" spans="1:10" ht="15" customHeight="1" x14ac:dyDescent="0.15">
      <c r="A19" s="21">
        <v>15357042</v>
      </c>
      <c r="B19" s="21">
        <v>3.9216220000000002</v>
      </c>
      <c r="C19" s="21">
        <v>2.74</v>
      </c>
      <c r="D19" s="21">
        <f t="shared" si="0"/>
        <v>4.1956220000000002</v>
      </c>
      <c r="E19" s="23">
        <v>26</v>
      </c>
      <c r="F19" s="21">
        <v>18</v>
      </c>
      <c r="G19" s="24" t="s">
        <v>44</v>
      </c>
      <c r="H19" s="24" t="s">
        <v>58</v>
      </c>
      <c r="I19" s="25" t="s">
        <v>49</v>
      </c>
      <c r="J19" s="21">
        <f>VLOOKUP(A19,[1]Sheet1!$B$3:$E$163,4,0)</f>
        <v>48</v>
      </c>
    </row>
    <row r="20" spans="1:10" s="10" customFormat="1" ht="17.25" customHeight="1" x14ac:dyDescent="0.15">
      <c r="A20" s="21">
        <v>15357050</v>
      </c>
      <c r="B20" s="21">
        <v>3.967568</v>
      </c>
      <c r="C20" s="21">
        <v>1.93</v>
      </c>
      <c r="D20" s="21">
        <f t="shared" si="0"/>
        <v>4.1605679999999996</v>
      </c>
      <c r="E20" s="23">
        <v>21</v>
      </c>
      <c r="F20" s="21">
        <v>19</v>
      </c>
      <c r="G20" s="24" t="s">
        <v>44</v>
      </c>
      <c r="H20" s="24" t="s">
        <v>58</v>
      </c>
      <c r="I20" s="25" t="s">
        <v>60</v>
      </c>
      <c r="J20" s="21">
        <f>VLOOKUP(A20,[1]Sheet1!$B$3:$E$163,4,0)</f>
        <v>50</v>
      </c>
    </row>
    <row r="21" spans="1:10" ht="15" customHeight="1" x14ac:dyDescent="0.15">
      <c r="A21" s="17">
        <v>15357019</v>
      </c>
      <c r="B21" s="17">
        <v>3.994872</v>
      </c>
      <c r="C21" s="17">
        <v>1.32</v>
      </c>
      <c r="D21" s="17">
        <f t="shared" si="0"/>
        <v>4.1268719999999997</v>
      </c>
      <c r="E21" s="18">
        <v>16</v>
      </c>
      <c r="F21" s="17">
        <v>20</v>
      </c>
      <c r="G21" s="19" t="s">
        <v>44</v>
      </c>
      <c r="H21" s="19" t="s">
        <v>59</v>
      </c>
      <c r="I21" s="20" t="s">
        <v>51</v>
      </c>
      <c r="J21" s="17">
        <f>VLOOKUP(A21,[1]Sheet1!$B$3:$E$163,4,0)</f>
        <v>71</v>
      </c>
    </row>
    <row r="22" spans="1:10" s="10" customFormat="1" ht="15" customHeight="1" x14ac:dyDescent="0.15">
      <c r="A22" s="17">
        <v>15357116</v>
      </c>
      <c r="B22" s="17">
        <v>4.0060609999999999</v>
      </c>
      <c r="C22" s="17">
        <v>1.1599999999999999</v>
      </c>
      <c r="D22" s="17">
        <f t="shared" si="0"/>
        <v>4.1220609999999995</v>
      </c>
      <c r="E22" s="18">
        <v>14</v>
      </c>
      <c r="F22" s="17">
        <v>21</v>
      </c>
      <c r="G22" s="19" t="s">
        <v>44</v>
      </c>
      <c r="H22" s="19" t="s">
        <v>58</v>
      </c>
      <c r="I22" s="20" t="s">
        <v>51</v>
      </c>
      <c r="J22" s="17">
        <f>VLOOKUP(A22,[1]Sheet1!$B$3:$E$163,4,0)</f>
        <v>47</v>
      </c>
    </row>
    <row r="23" spans="1:10" s="11" customFormat="1" ht="15" customHeight="1" x14ac:dyDescent="0.15">
      <c r="A23" s="17">
        <v>15357070</v>
      </c>
      <c r="B23" s="17">
        <v>3.9724140000000001</v>
      </c>
      <c r="C23" s="17">
        <v>1.36</v>
      </c>
      <c r="D23" s="17">
        <f t="shared" si="0"/>
        <v>4.1084139999999998</v>
      </c>
      <c r="E23" s="18">
        <v>19</v>
      </c>
      <c r="F23" s="17">
        <v>22</v>
      </c>
      <c r="G23" s="19" t="s">
        <v>44</v>
      </c>
      <c r="H23" s="19" t="s">
        <v>59</v>
      </c>
      <c r="I23" s="20" t="s">
        <v>51</v>
      </c>
      <c r="J23" s="17">
        <f>VLOOKUP(A23,[1]Sheet1!$B$3:$E$163,4,0)</f>
        <v>136</v>
      </c>
    </row>
    <row r="24" spans="1:10" ht="15" customHeight="1" x14ac:dyDescent="0.15">
      <c r="A24" s="17">
        <v>15357082</v>
      </c>
      <c r="B24" s="17">
        <v>3.967568</v>
      </c>
      <c r="C24" s="17">
        <v>1.34</v>
      </c>
      <c r="D24" s="17">
        <f t="shared" si="0"/>
        <v>4.1015680000000003</v>
      </c>
      <c r="E24" s="18">
        <v>22</v>
      </c>
      <c r="F24" s="17">
        <v>23</v>
      </c>
      <c r="G24" s="19" t="s">
        <v>44</v>
      </c>
      <c r="H24" s="19" t="s">
        <v>58</v>
      </c>
      <c r="I24" s="20" t="s">
        <v>51</v>
      </c>
      <c r="J24" s="17">
        <f>VLOOKUP(A24,[1]Sheet1!$B$3:$E$163,4,0)</f>
        <v>60</v>
      </c>
    </row>
    <row r="25" spans="1:10" s="12" customFormat="1" ht="15" customHeight="1" x14ac:dyDescent="0.15">
      <c r="A25" s="17">
        <v>15357033</v>
      </c>
      <c r="B25" s="17">
        <v>3.872973</v>
      </c>
      <c r="C25" s="17">
        <v>3.78</v>
      </c>
      <c r="D25" s="17">
        <f t="shared" si="0"/>
        <v>4.2509730000000001</v>
      </c>
      <c r="E25" s="18">
        <v>34</v>
      </c>
      <c r="F25" s="17">
        <v>26</v>
      </c>
      <c r="G25" s="19" t="s">
        <v>44</v>
      </c>
      <c r="H25" s="19" t="s">
        <v>58</v>
      </c>
      <c r="I25" s="20" t="s">
        <v>50</v>
      </c>
      <c r="J25" s="17">
        <f>VLOOKUP(A25,[1]Sheet1!$B$3:$E$163,4,0)</f>
        <v>115.5</v>
      </c>
    </row>
    <row r="26" spans="1:10" s="12" customFormat="1" ht="15" customHeight="1" x14ac:dyDescent="0.15">
      <c r="A26" s="17">
        <v>15357031</v>
      </c>
      <c r="B26" s="17">
        <v>3.8594590000000002</v>
      </c>
      <c r="C26" s="17">
        <v>6.76</v>
      </c>
      <c r="D26" s="17">
        <f t="shared" si="0"/>
        <v>4.5354590000000004</v>
      </c>
      <c r="E26" s="18">
        <v>36</v>
      </c>
      <c r="F26" s="17">
        <v>28</v>
      </c>
      <c r="G26" s="19" t="s">
        <v>44</v>
      </c>
      <c r="H26" s="19" t="s">
        <v>58</v>
      </c>
      <c r="I26" s="20" t="s">
        <v>50</v>
      </c>
      <c r="J26" s="17">
        <f>VLOOKUP(A26,[1]Sheet1!$B$3:$E$163,4,0)</f>
        <v>87.5</v>
      </c>
    </row>
    <row r="27" spans="1:10" s="11" customFormat="1" ht="15" customHeight="1" x14ac:dyDescent="0.15">
      <c r="A27" s="17">
        <v>15357092</v>
      </c>
      <c r="B27" s="17">
        <v>3.8594590000000002</v>
      </c>
      <c r="C27" s="17">
        <v>3.89</v>
      </c>
      <c r="D27" s="17">
        <f t="shared" si="0"/>
        <v>4.2484590000000004</v>
      </c>
      <c r="E27" s="18">
        <v>37</v>
      </c>
      <c r="F27" s="17">
        <v>29</v>
      </c>
      <c r="G27" s="19" t="s">
        <v>44</v>
      </c>
      <c r="H27" s="19" t="s">
        <v>58</v>
      </c>
      <c r="I27" s="20" t="s">
        <v>50</v>
      </c>
      <c r="J27" s="17">
        <f>VLOOKUP(A27,[1]Sheet1!$B$3:$E$163,4,0)</f>
        <v>238.5</v>
      </c>
    </row>
    <row r="28" spans="1:10" s="11" customFormat="1" ht="15" customHeight="1" x14ac:dyDescent="0.15">
      <c r="A28" s="17">
        <v>15357123</v>
      </c>
      <c r="B28" s="17">
        <v>3.9189189999999998</v>
      </c>
      <c r="C28" s="17">
        <v>0.66</v>
      </c>
      <c r="D28" s="17">
        <f t="shared" si="0"/>
        <v>3.9849189999999997</v>
      </c>
      <c r="E28" s="18">
        <v>28</v>
      </c>
      <c r="F28" s="17">
        <v>30</v>
      </c>
      <c r="G28" s="19" t="s">
        <v>44</v>
      </c>
      <c r="H28" s="19" t="s">
        <v>58</v>
      </c>
      <c r="I28" s="20" t="s">
        <v>50</v>
      </c>
      <c r="J28" s="17">
        <f>VLOOKUP(A28,[1]Sheet1!$B$3:$E$163,4,0)</f>
        <v>43</v>
      </c>
    </row>
    <row r="29" spans="1:10" s="11" customFormat="1" ht="15" customHeight="1" x14ac:dyDescent="0.15">
      <c r="A29" s="17">
        <v>15357098</v>
      </c>
      <c r="B29" s="17">
        <v>3.8461539999999999</v>
      </c>
      <c r="C29" s="17">
        <v>1.5</v>
      </c>
      <c r="D29" s="17">
        <f t="shared" si="0"/>
        <v>3.9961539999999998</v>
      </c>
      <c r="E29" s="18">
        <v>39</v>
      </c>
      <c r="F29" s="17">
        <v>31</v>
      </c>
      <c r="G29" s="19" t="s">
        <v>44</v>
      </c>
      <c r="H29" s="19" t="s">
        <v>58</v>
      </c>
      <c r="I29" s="20" t="s">
        <v>50</v>
      </c>
      <c r="J29" s="17">
        <f>VLOOKUP(A29,[1]Sheet1!$B$3:$E$163,4,0)</f>
        <v>20</v>
      </c>
    </row>
    <row r="30" spans="1:10" s="13" customFormat="1" ht="14.25" x14ac:dyDescent="0.15">
      <c r="A30" s="17">
        <v>15357002</v>
      </c>
      <c r="B30" s="17">
        <v>3.8444440000000002</v>
      </c>
      <c r="C30" s="17">
        <v>2.2999999999999998</v>
      </c>
      <c r="D30" s="17">
        <f t="shared" si="0"/>
        <v>4.0744439999999997</v>
      </c>
      <c r="E30" s="18">
        <v>40</v>
      </c>
      <c r="F30" s="17">
        <v>32</v>
      </c>
      <c r="G30" s="19" t="s">
        <v>44</v>
      </c>
      <c r="H30" s="19" t="s">
        <v>59</v>
      </c>
      <c r="I30" s="20" t="s">
        <v>50</v>
      </c>
      <c r="J30" s="17">
        <f>VLOOKUP(A30,[1]Sheet1!$B$3:$E$163,4,0)</f>
        <v>50</v>
      </c>
    </row>
    <row r="31" spans="1:10" s="13" customFormat="1" ht="15" customHeight="1" x14ac:dyDescent="0.15">
      <c r="A31" s="17">
        <v>15357073</v>
      </c>
      <c r="B31" s="17">
        <v>3.9142860000000002</v>
      </c>
      <c r="C31" s="17">
        <v>0.5</v>
      </c>
      <c r="D31" s="17">
        <f t="shared" ref="D31:D39" si="1">B31+C31*0.1</f>
        <v>3.964286</v>
      </c>
      <c r="E31" s="18">
        <v>30</v>
      </c>
      <c r="F31" s="17">
        <v>33</v>
      </c>
      <c r="G31" s="19" t="s">
        <v>44</v>
      </c>
      <c r="H31" s="19" t="s">
        <v>58</v>
      </c>
      <c r="I31" s="20" t="s">
        <v>50</v>
      </c>
      <c r="J31" s="17">
        <f>VLOOKUP(A31,[1]Sheet1!$B$3:$E$163,4,0)</f>
        <v>50</v>
      </c>
    </row>
    <row r="32" spans="1:10" s="11" customFormat="1" ht="15" customHeight="1" x14ac:dyDescent="0.15">
      <c r="A32" s="17">
        <v>15357024</v>
      </c>
      <c r="B32" s="17">
        <v>3.9317069999999998</v>
      </c>
      <c r="C32" s="17">
        <v>0.21</v>
      </c>
      <c r="D32" s="17">
        <f t="shared" si="1"/>
        <v>3.9527069999999997</v>
      </c>
      <c r="E32" s="18">
        <v>25</v>
      </c>
      <c r="F32" s="17">
        <v>34</v>
      </c>
      <c r="G32" s="19" t="s">
        <v>44</v>
      </c>
      <c r="H32" s="19" t="s">
        <v>58</v>
      </c>
      <c r="I32" s="20" t="s">
        <v>50</v>
      </c>
      <c r="J32" s="17">
        <f>VLOOKUP(A32,[1]Sheet1!$B$3:$E$163,4,0)</f>
        <v>25</v>
      </c>
    </row>
    <row r="33" spans="1:10" s="13" customFormat="1" ht="14.25" x14ac:dyDescent="0.15">
      <c r="A33" s="17">
        <v>15357094</v>
      </c>
      <c r="B33" s="17">
        <v>3.8285710000000002</v>
      </c>
      <c r="C33" s="17">
        <v>4.71</v>
      </c>
      <c r="D33" s="17">
        <f t="shared" si="1"/>
        <v>4.2995710000000003</v>
      </c>
      <c r="E33" s="18">
        <v>43</v>
      </c>
      <c r="F33" s="17">
        <v>35</v>
      </c>
      <c r="G33" s="19" t="s">
        <v>44</v>
      </c>
      <c r="H33" s="19" t="s">
        <v>58</v>
      </c>
      <c r="I33" s="20" t="s">
        <v>50</v>
      </c>
      <c r="J33" s="17">
        <f>VLOOKUP(A33,[1]Sheet1!$B$3:$E$163,4,0)</f>
        <v>45</v>
      </c>
    </row>
    <row r="34" spans="1:10" s="11" customFormat="1" ht="15" customHeight="1" x14ac:dyDescent="0.15">
      <c r="A34" s="17">
        <v>15357034</v>
      </c>
      <c r="B34" s="17">
        <v>3.8270270000000002</v>
      </c>
      <c r="C34" s="17">
        <v>1.1299999999999999</v>
      </c>
      <c r="D34" s="17">
        <f t="shared" si="1"/>
        <v>3.9400270000000002</v>
      </c>
      <c r="E34" s="18">
        <v>44</v>
      </c>
      <c r="F34" s="17">
        <v>36</v>
      </c>
      <c r="G34" s="19" t="s">
        <v>44</v>
      </c>
      <c r="H34" s="19" t="s">
        <v>58</v>
      </c>
      <c r="I34" s="20" t="s">
        <v>50</v>
      </c>
      <c r="J34" s="17">
        <f>VLOOKUP(A34,[1]Sheet1!$B$3:$E$163,4,0)</f>
        <v>57</v>
      </c>
    </row>
    <row r="35" spans="1:10" s="11" customFormat="1" ht="15" customHeight="1" x14ac:dyDescent="0.15">
      <c r="A35" s="17">
        <v>15357090</v>
      </c>
      <c r="B35" s="17">
        <v>3.8307690000000001</v>
      </c>
      <c r="C35" s="17">
        <v>1.08</v>
      </c>
      <c r="D35" s="17">
        <f t="shared" si="1"/>
        <v>3.9387690000000002</v>
      </c>
      <c r="E35" s="18">
        <v>42</v>
      </c>
      <c r="F35" s="17">
        <v>37</v>
      </c>
      <c r="G35" s="19" t="s">
        <v>44</v>
      </c>
      <c r="H35" s="19" t="s">
        <v>58</v>
      </c>
      <c r="I35" s="20" t="s">
        <v>50</v>
      </c>
      <c r="J35" s="17">
        <f>VLOOKUP(A35,[1]Sheet1!$B$3:$E$163,4,0)</f>
        <v>32.5</v>
      </c>
    </row>
    <row r="36" spans="1:10" s="12" customFormat="1" ht="15" customHeight="1" x14ac:dyDescent="0.15">
      <c r="A36" s="17">
        <v>15357109</v>
      </c>
      <c r="B36" s="17">
        <v>3.8794870000000001</v>
      </c>
      <c r="C36" s="17">
        <v>0.57999999999999996</v>
      </c>
      <c r="D36" s="17">
        <f t="shared" si="1"/>
        <v>3.937487</v>
      </c>
      <c r="E36" s="18">
        <v>33</v>
      </c>
      <c r="F36" s="17">
        <v>38</v>
      </c>
      <c r="G36" s="19" t="s">
        <v>44</v>
      </c>
      <c r="H36" s="19" t="s">
        <v>58</v>
      </c>
      <c r="I36" s="20" t="s">
        <v>50</v>
      </c>
      <c r="J36" s="17">
        <f>VLOOKUP(A36,[1]Sheet1!$B$3:$E$163,4,0)</f>
        <v>84</v>
      </c>
    </row>
    <row r="37" spans="1:10" s="11" customFormat="1" ht="14.25" x14ac:dyDescent="0.15">
      <c r="A37" s="17">
        <v>15357096</v>
      </c>
      <c r="B37" s="17">
        <v>3.7885710000000001</v>
      </c>
      <c r="C37" s="17">
        <v>3.79</v>
      </c>
      <c r="D37" s="17">
        <f t="shared" si="1"/>
        <v>4.1675710000000006</v>
      </c>
      <c r="E37" s="18">
        <v>47</v>
      </c>
      <c r="F37" s="17">
        <v>39</v>
      </c>
      <c r="G37" s="19" t="s">
        <v>44</v>
      </c>
      <c r="H37" s="19" t="s">
        <v>58</v>
      </c>
      <c r="I37" s="20" t="s">
        <v>50</v>
      </c>
      <c r="J37" s="17">
        <f>VLOOKUP(A37,[1]Sheet1!$B$3:$E$163,4,0)</f>
        <v>50</v>
      </c>
    </row>
    <row r="38" spans="1:10" s="11" customFormat="1" ht="14.25" x14ac:dyDescent="0.15">
      <c r="A38" s="17">
        <v>15357089</v>
      </c>
      <c r="B38" s="17">
        <v>3.785714</v>
      </c>
      <c r="C38" s="17">
        <v>3.96</v>
      </c>
      <c r="D38" s="17">
        <f t="shared" si="1"/>
        <v>4.1817140000000004</v>
      </c>
      <c r="E38" s="18">
        <v>48</v>
      </c>
      <c r="F38" s="17">
        <v>40</v>
      </c>
      <c r="G38" s="19" t="s">
        <v>44</v>
      </c>
      <c r="H38" s="19" t="s">
        <v>58</v>
      </c>
      <c r="I38" s="20" t="s">
        <v>57</v>
      </c>
      <c r="J38" s="17">
        <f>VLOOKUP(A38,[1]Sheet1!$B$3:$E$163,4,0)</f>
        <v>61</v>
      </c>
    </row>
    <row r="39" spans="1:10" s="12" customFormat="1" ht="14.25" x14ac:dyDescent="0.15">
      <c r="A39" s="17">
        <v>15357061</v>
      </c>
      <c r="B39" s="17">
        <v>3.8606060000000002</v>
      </c>
      <c r="C39" s="17">
        <v>0.75</v>
      </c>
      <c r="D39" s="17">
        <f t="shared" si="1"/>
        <v>3.9356060000000004</v>
      </c>
      <c r="E39" s="18">
        <v>35</v>
      </c>
      <c r="F39" s="17">
        <v>41</v>
      </c>
      <c r="G39" s="19" t="s">
        <v>44</v>
      </c>
      <c r="H39" s="19" t="s">
        <v>58</v>
      </c>
      <c r="I39" s="20" t="s">
        <v>57</v>
      </c>
      <c r="J39" s="17">
        <f>VLOOKUP(A39,[1]Sheet1!$B$3:$E$163,4,0)</f>
        <v>26</v>
      </c>
    </row>
    <row r="40" spans="1:10" s="12" customFormat="1" ht="14.25" x14ac:dyDescent="0.15">
      <c r="A40" s="17"/>
      <c r="B40" s="17"/>
      <c r="C40" s="17"/>
      <c r="D40" s="17"/>
      <c r="E40" s="18"/>
      <c r="F40" s="17"/>
      <c r="G40" s="19"/>
      <c r="H40" s="19"/>
      <c r="I40" s="20"/>
      <c r="J40" s="17"/>
    </row>
    <row r="41" spans="1:10" s="10" customFormat="1" ht="15" customHeight="1" x14ac:dyDescent="0.15">
      <c r="A41" s="41">
        <v>15357011</v>
      </c>
      <c r="B41" s="41">
        <v>3.9135140000000002</v>
      </c>
      <c r="C41" s="41">
        <v>0.8</v>
      </c>
      <c r="D41" s="41">
        <f>B41+C41*0.1</f>
        <v>3.9935140000000002</v>
      </c>
      <c r="E41" s="42">
        <v>31</v>
      </c>
      <c r="F41" s="41">
        <v>25</v>
      </c>
      <c r="G41" s="43" t="s">
        <v>44</v>
      </c>
      <c r="H41" s="43" t="s">
        <v>59</v>
      </c>
      <c r="I41" s="44" t="s">
        <v>54</v>
      </c>
      <c r="J41" s="41">
        <f>VLOOKUP(A41,[1]Sheet1!$B$3:$E$163,4,0)</f>
        <v>128</v>
      </c>
    </row>
    <row r="42" spans="1:10" s="12" customFormat="1" ht="15" customHeight="1" x14ac:dyDescent="0.15">
      <c r="A42" s="41">
        <v>15357029</v>
      </c>
      <c r="B42" s="41">
        <v>3.932258</v>
      </c>
      <c r="C42" s="41">
        <v>0.6</v>
      </c>
      <c r="D42" s="41">
        <f>B42+C42*0.1</f>
        <v>3.9922580000000001</v>
      </c>
      <c r="E42" s="42">
        <v>24</v>
      </c>
      <c r="F42" s="41">
        <v>27</v>
      </c>
      <c r="G42" s="43" t="s">
        <v>44</v>
      </c>
      <c r="H42" s="43" t="s">
        <v>58</v>
      </c>
      <c r="I42" s="44" t="s">
        <v>54</v>
      </c>
      <c r="J42" s="41">
        <v>20</v>
      </c>
    </row>
    <row r="43" spans="1:10" ht="15" customHeight="1" x14ac:dyDescent="0.15">
      <c r="A43" s="41">
        <v>14302204</v>
      </c>
      <c r="B43" s="41">
        <v>4.0153850000000002</v>
      </c>
      <c r="C43" s="41">
        <v>0</v>
      </c>
      <c r="D43" s="41">
        <f>B43+C43*0.1</f>
        <v>4.0153850000000002</v>
      </c>
      <c r="E43" s="42">
        <v>13</v>
      </c>
      <c r="F43" s="41">
        <v>24</v>
      </c>
      <c r="G43" s="43" t="s">
        <v>42</v>
      </c>
      <c r="H43" s="44" t="s">
        <v>46</v>
      </c>
      <c r="I43" s="44" t="s">
        <v>55</v>
      </c>
      <c r="J43" s="41" t="e">
        <f>VLOOKUP(A43,[1]Sheet1!$B$3:$E$163,4,0)</f>
        <v>#N/A</v>
      </c>
    </row>
    <row r="44" spans="1:10" ht="14.25" x14ac:dyDescent="0.15">
      <c r="A44" s="41">
        <v>15357080</v>
      </c>
      <c r="B44" s="41">
        <v>4.2578950000000004</v>
      </c>
      <c r="C44" s="41">
        <v>0</v>
      </c>
      <c r="D44" s="41">
        <f>B44+C44*0.1</f>
        <v>4.2578950000000004</v>
      </c>
      <c r="E44" s="42">
        <v>2</v>
      </c>
      <c r="F44" s="41">
        <v>13</v>
      </c>
      <c r="G44" s="43" t="s">
        <v>42</v>
      </c>
      <c r="H44" s="43" t="s">
        <v>58</v>
      </c>
      <c r="I44" s="44" t="s">
        <v>56</v>
      </c>
      <c r="J44" s="41" t="e">
        <f>VLOOKUP(A44,[1]Sheet1!$B$3:$E$163,4,0)</f>
        <v>#N/A</v>
      </c>
    </row>
    <row r="45" spans="1:10" ht="30" customHeight="1" x14ac:dyDescent="0.15">
      <c r="A45" s="34" t="s">
        <v>61</v>
      </c>
      <c r="B45" s="35"/>
      <c r="C45" s="35"/>
      <c r="D45" s="35"/>
      <c r="E45" s="35"/>
      <c r="F45" s="35"/>
      <c r="G45" s="35"/>
      <c r="H45" s="35"/>
      <c r="I45" s="35"/>
      <c r="J45" s="35"/>
    </row>
  </sheetData>
  <autoFilter ref="I1:I39"/>
  <sortState ref="A3:I121">
    <sortCondition descending="1" ref="D3:D121"/>
  </sortState>
  <mergeCells count="2">
    <mergeCell ref="A1:I1"/>
    <mergeCell ref="A45:J45"/>
  </mergeCells>
  <phoneticPr fontId="7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不及格学生情况</vt:lpstr>
      <vt:lpstr>综合测评成绩排名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2014-04-10T09:18:09Z</dcterms:created>
  <dcterms:modified xsi:type="dcterms:W3CDTF">2018-10-15T12:34:55Z</dcterms:modified>
</cp:coreProperties>
</file>